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522243575ecebb43/Desktop/Dissertation/Modelling/26_08_Modelling/"/>
    </mc:Choice>
  </mc:AlternateContent>
  <xr:revisionPtr revIDLastSave="193" documentId="13_ncr:1_{D77AAEF5-4042-42E0-A279-4ADEFBF131EE}" xr6:coauthVersionLast="47" xr6:coauthVersionMax="47" xr10:uidLastSave="{E9EACDC7-98F2-4D9C-AC77-88EF56567924}"/>
  <bookViews>
    <workbookView xWindow="3660" yWindow="3660" windowWidth="21600" windowHeight="11205" xr2:uid="{B00DAF4F-12F2-47C6-AAF2-045115C7F92A}"/>
  </bookViews>
  <sheets>
    <sheet name="Data_List" sheetId="7" r:id="rId1"/>
    <sheet name="Num_Users_Hourly_MTT" sheetId="1" r:id="rId2"/>
    <sheet name="Num_Users_Hourly_Fri" sheetId="3" r:id="rId3"/>
    <sheet name="Num_Users_Hourly_Sat" sheetId="4" r:id="rId4"/>
    <sheet name="Num_Users_Hourly_Sun" sheetId="5" r:id="rId5"/>
    <sheet name="Cycle_Data_Processing" sheetId="9" r:id="rId6"/>
    <sheet name="Fare_Hourly" sheetId="2" r:id="rId7"/>
    <sheet name="Fuel_Cons" sheetId="6" r:id="rId8"/>
    <sheet name="Car_Data_Processing"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9" l="1"/>
  <c r="D56" i="9"/>
  <c r="D55" i="9"/>
  <c r="D54" i="9"/>
  <c r="D53" i="9"/>
  <c r="D52" i="9"/>
  <c r="D51" i="9"/>
  <c r="D50" i="9"/>
  <c r="D49" i="9"/>
  <c r="D48" i="9"/>
  <c r="D47" i="9"/>
  <c r="D46" i="9"/>
  <c r="D45" i="9"/>
  <c r="D44" i="9"/>
  <c r="D43" i="9"/>
  <c r="D42" i="9"/>
  <c r="D41" i="9"/>
  <c r="D40" i="9"/>
  <c r="D39" i="9"/>
  <c r="D38" i="9"/>
  <c r="D37" i="9"/>
  <c r="D36" i="9"/>
  <c r="D35" i="9"/>
  <c r="D33" i="9"/>
  <c r="R36" i="9"/>
  <c r="R56" i="9"/>
  <c r="R55" i="9"/>
  <c r="R54" i="9"/>
  <c r="R53" i="9"/>
  <c r="R52" i="9"/>
  <c r="R51" i="9"/>
  <c r="R50" i="9"/>
  <c r="R49" i="9"/>
  <c r="R48" i="9"/>
  <c r="R47" i="9"/>
  <c r="R46" i="9"/>
  <c r="R45" i="9"/>
  <c r="R44" i="9"/>
  <c r="R43" i="9"/>
  <c r="R42" i="9"/>
  <c r="R41" i="9"/>
  <c r="R40" i="9"/>
  <c r="R39" i="9"/>
  <c r="R38" i="9"/>
  <c r="R37" i="9"/>
  <c r="R35" i="9"/>
  <c r="R34" i="9"/>
  <c r="R33" i="9"/>
  <c r="R3" i="9"/>
  <c r="R25" i="9"/>
  <c r="R24" i="9"/>
  <c r="R23" i="9"/>
  <c r="R22" i="9"/>
  <c r="R21" i="9"/>
  <c r="R20" i="9"/>
  <c r="R19" i="9"/>
  <c r="R18" i="9"/>
  <c r="R17" i="9"/>
  <c r="R16" i="9"/>
  <c r="R15" i="9"/>
  <c r="R14" i="9"/>
  <c r="R13" i="9"/>
  <c r="R12" i="9"/>
  <c r="R11" i="9"/>
  <c r="R10" i="9"/>
  <c r="R9" i="9"/>
  <c r="R8" i="9"/>
  <c r="R7" i="9"/>
  <c r="R6" i="9"/>
  <c r="R5" i="9"/>
  <c r="R4" i="9"/>
  <c r="R2" i="9"/>
  <c r="F3" i="9"/>
  <c r="H3" i="9" s="1"/>
  <c r="F4" i="9"/>
  <c r="H4" i="9" s="1"/>
  <c r="F5" i="9"/>
  <c r="H5" i="9" s="1"/>
  <c r="F6" i="9"/>
  <c r="H6" i="9" s="1"/>
  <c r="F7" i="9"/>
  <c r="H7" i="9" s="1"/>
  <c r="F8" i="9"/>
  <c r="H8" i="9" s="1"/>
  <c r="F9" i="9"/>
  <c r="H9" i="9" s="1"/>
  <c r="F10" i="9"/>
  <c r="H10" i="9" s="1"/>
  <c r="F11" i="9"/>
  <c r="H11" i="9" s="1"/>
  <c r="F12" i="9"/>
  <c r="H12" i="9" s="1"/>
  <c r="F13" i="9"/>
  <c r="H13" i="9" s="1"/>
  <c r="F14" i="9"/>
  <c r="H14" i="9" s="1"/>
  <c r="F15" i="9"/>
  <c r="H15" i="9" s="1"/>
  <c r="F16" i="9"/>
  <c r="H16" i="9" s="1"/>
  <c r="F17" i="9"/>
  <c r="H17" i="9" s="1"/>
  <c r="F18" i="9"/>
  <c r="H18" i="9" s="1"/>
  <c r="F19" i="9"/>
  <c r="H19" i="9" s="1"/>
  <c r="F20" i="9"/>
  <c r="H20" i="9" s="1"/>
  <c r="F21" i="9"/>
  <c r="H21" i="9" s="1"/>
  <c r="F22" i="9"/>
  <c r="H22" i="9" s="1"/>
  <c r="F23" i="9"/>
  <c r="H23" i="9" s="1"/>
  <c r="F24" i="9"/>
  <c r="H24" i="9" s="1"/>
  <c r="F25" i="9"/>
  <c r="H25" i="9" s="1"/>
  <c r="F2" i="9"/>
  <c r="H2" i="9" s="1"/>
  <c r="L32" i="8"/>
  <c r="M32" i="8" s="1"/>
  <c r="L33" i="8"/>
  <c r="P33" i="8" s="1"/>
  <c r="L34" i="8"/>
  <c r="M34" i="8" s="1"/>
  <c r="L35" i="8"/>
  <c r="P35" i="8" s="1"/>
  <c r="L36" i="8"/>
  <c r="M36" i="8" s="1"/>
  <c r="L37" i="8"/>
  <c r="P37" i="8" s="1"/>
  <c r="L38" i="8"/>
  <c r="M38" i="8" s="1"/>
  <c r="L39" i="8"/>
  <c r="P39" i="8" s="1"/>
  <c r="L40" i="8"/>
  <c r="M40" i="8" s="1"/>
  <c r="L41" i="8"/>
  <c r="P41" i="8" s="1"/>
  <c r="L42" i="8"/>
  <c r="M42" i="8" s="1"/>
  <c r="L43" i="8"/>
  <c r="P43" i="8" s="1"/>
  <c r="L44" i="8"/>
  <c r="M44" i="8" s="1"/>
  <c r="L45" i="8"/>
  <c r="P45" i="8" s="1"/>
  <c r="L46" i="8"/>
  <c r="M46" i="8" s="1"/>
  <c r="L47" i="8"/>
  <c r="P47" i="8" s="1"/>
  <c r="L48" i="8"/>
  <c r="M48" i="8" s="1"/>
  <c r="L49" i="8"/>
  <c r="O49" i="8" s="1"/>
  <c r="L50" i="8"/>
  <c r="M50" i="8" s="1"/>
  <c r="L51" i="8"/>
  <c r="M51" i="8" s="1"/>
  <c r="L52" i="8"/>
  <c r="M52" i="8" s="1"/>
  <c r="L53" i="8"/>
  <c r="M53" i="8" s="1"/>
  <c r="L54" i="8"/>
  <c r="M54" i="8" s="1"/>
  <c r="L31" i="8"/>
  <c r="P31" i="8" s="1"/>
  <c r="AG32" i="8"/>
  <c r="AH32" i="8" s="1"/>
  <c r="AG33" i="8"/>
  <c r="AH33" i="8" s="1"/>
  <c r="AG34" i="8"/>
  <c r="AH34" i="8" s="1"/>
  <c r="AG35" i="8"/>
  <c r="AH35" i="8" s="1"/>
  <c r="AG36" i="8"/>
  <c r="AH36" i="8" s="1"/>
  <c r="AG37" i="8"/>
  <c r="AI37" i="8" s="1"/>
  <c r="AG38" i="8"/>
  <c r="AH38" i="8" s="1"/>
  <c r="AG39" i="8"/>
  <c r="AH39" i="8" s="1"/>
  <c r="AG40" i="8"/>
  <c r="AH40" i="8" s="1"/>
  <c r="AG41" i="8"/>
  <c r="AH41" i="8" s="1"/>
  <c r="AG42" i="8"/>
  <c r="AH42" i="8" s="1"/>
  <c r="AG43" i="8"/>
  <c r="AH43" i="8" s="1"/>
  <c r="AG44" i="8"/>
  <c r="AH44" i="8" s="1"/>
  <c r="AG45" i="8"/>
  <c r="AI45" i="8" s="1"/>
  <c r="AG46" i="8"/>
  <c r="AH46" i="8" s="1"/>
  <c r="AG47" i="8"/>
  <c r="AH47" i="8" s="1"/>
  <c r="AG48" i="8"/>
  <c r="AH48" i="8" s="1"/>
  <c r="AG49" i="8"/>
  <c r="AH49" i="8" s="1"/>
  <c r="AG50" i="8"/>
  <c r="AH50" i="8" s="1"/>
  <c r="AG51" i="8"/>
  <c r="AH51" i="8" s="1"/>
  <c r="AG52" i="8"/>
  <c r="AH52" i="8" s="1"/>
  <c r="AG53" i="8"/>
  <c r="AI53" i="8" s="1"/>
  <c r="AG54" i="8"/>
  <c r="AH54" i="8" s="1"/>
  <c r="AG31" i="8"/>
  <c r="AH31" i="8" s="1"/>
  <c r="AG3" i="8"/>
  <c r="AH3" i="8" s="1"/>
  <c r="AG4" i="8"/>
  <c r="AH4" i="8" s="1"/>
  <c r="AG5" i="8"/>
  <c r="AJ5" i="8" s="1"/>
  <c r="AG6" i="8"/>
  <c r="AK6" i="8" s="1"/>
  <c r="AG7" i="8"/>
  <c r="AH7" i="8" s="1"/>
  <c r="AG8" i="8"/>
  <c r="AH8" i="8" s="1"/>
  <c r="AG9" i="8"/>
  <c r="AH9" i="8" s="1"/>
  <c r="AG10" i="8"/>
  <c r="AK10" i="8" s="1"/>
  <c r="AG11" i="8"/>
  <c r="AH11" i="8" s="1"/>
  <c r="AG12" i="8"/>
  <c r="AH12" i="8" s="1"/>
  <c r="AG13" i="8"/>
  <c r="AJ13" i="8" s="1"/>
  <c r="AG14" i="8"/>
  <c r="AK14" i="8" s="1"/>
  <c r="AG15" i="8"/>
  <c r="AH15" i="8" s="1"/>
  <c r="AG16" i="8"/>
  <c r="AH16" i="8" s="1"/>
  <c r="AG17" i="8"/>
  <c r="AH17" i="8" s="1"/>
  <c r="AG18" i="8"/>
  <c r="AK18" i="8" s="1"/>
  <c r="AG19" i="8"/>
  <c r="AH19" i="8" s="1"/>
  <c r="AG20" i="8"/>
  <c r="AH20" i="8" s="1"/>
  <c r="AG21" i="8"/>
  <c r="AJ21" i="8" s="1"/>
  <c r="AG22" i="8"/>
  <c r="AK22" i="8" s="1"/>
  <c r="AG23" i="8"/>
  <c r="AH23" i="8" s="1"/>
  <c r="AG24" i="8"/>
  <c r="AH24" i="8" s="1"/>
  <c r="AG25" i="8"/>
  <c r="AH25" i="8" s="1"/>
  <c r="AG2" i="8"/>
  <c r="AJ2" i="8" s="1"/>
  <c r="P3" i="8"/>
  <c r="Q3" i="8" s="1"/>
  <c r="P4" i="8"/>
  <c r="T4" i="8" s="1"/>
  <c r="P5" i="8"/>
  <c r="Q5" i="8" s="1"/>
  <c r="P6" i="8"/>
  <c r="T6" i="8" s="1"/>
  <c r="P7" i="8"/>
  <c r="Q7" i="8" s="1"/>
  <c r="P8" i="8"/>
  <c r="R8" i="8" s="1"/>
  <c r="P9" i="8"/>
  <c r="Q9" i="8" s="1"/>
  <c r="P10" i="8"/>
  <c r="Q10" i="8" s="1"/>
  <c r="P11" i="8"/>
  <c r="Q11" i="8" s="1"/>
  <c r="P12" i="8"/>
  <c r="Q12" i="8" s="1"/>
  <c r="P13" i="8"/>
  <c r="Q13" i="8" s="1"/>
  <c r="P14" i="8"/>
  <c r="Q14" i="8" s="1"/>
  <c r="P15" i="8"/>
  <c r="Q15" i="8" s="1"/>
  <c r="P16" i="8"/>
  <c r="Q16" i="8" s="1"/>
  <c r="P17" i="8"/>
  <c r="Q17" i="8" s="1"/>
  <c r="P18" i="8"/>
  <c r="Q18" i="8" s="1"/>
  <c r="P19" i="8"/>
  <c r="Q19" i="8" s="1"/>
  <c r="P20" i="8"/>
  <c r="Q20" i="8" s="1"/>
  <c r="P21" i="8"/>
  <c r="Q21" i="8" s="1"/>
  <c r="P22" i="8"/>
  <c r="Q22" i="8" s="1"/>
  <c r="P23" i="8"/>
  <c r="Q23" i="8" s="1"/>
  <c r="P24" i="8"/>
  <c r="Q24" i="8" s="1"/>
  <c r="P25" i="8"/>
  <c r="Q25" i="8" s="1"/>
  <c r="P2" i="8"/>
  <c r="R2" i="8" s="1"/>
  <c r="Y32" i="8"/>
  <c r="AC32" i="8" s="1"/>
  <c r="Y33" i="8"/>
  <c r="AC33" i="8" s="1"/>
  <c r="Y34" i="8"/>
  <c r="AB34" i="8" s="1"/>
  <c r="Y35" i="8"/>
  <c r="AA35" i="8" s="1"/>
  <c r="Y36" i="8"/>
  <c r="Z36" i="8" s="1"/>
  <c r="Y37" i="8"/>
  <c r="Z37" i="8" s="1"/>
  <c r="Y38" i="8"/>
  <c r="AB38" i="8" s="1"/>
  <c r="Y39" i="8"/>
  <c r="Z39" i="8" s="1"/>
  <c r="Y40" i="8"/>
  <c r="Z40" i="8" s="1"/>
  <c r="Y41" i="8"/>
  <c r="AC41" i="8" s="1"/>
  <c r="Y42" i="8"/>
  <c r="AB42" i="8" s="1"/>
  <c r="Y43" i="8"/>
  <c r="AA43" i="8" s="1"/>
  <c r="Y44" i="8"/>
  <c r="Z44" i="8" s="1"/>
  <c r="Y45" i="8"/>
  <c r="Z45" i="8" s="1"/>
  <c r="Y46" i="8"/>
  <c r="AA46" i="8" s="1"/>
  <c r="Y47" i="8"/>
  <c r="AA47" i="8" s="1"/>
  <c r="Y48" i="8"/>
  <c r="AA48" i="8" s="1"/>
  <c r="Y49" i="8"/>
  <c r="AC49" i="8" s="1"/>
  <c r="Y50" i="8"/>
  <c r="AB50" i="8" s="1"/>
  <c r="Y51" i="8"/>
  <c r="AA51" i="8" s="1"/>
  <c r="Y52" i="8"/>
  <c r="Z52" i="8" s="1"/>
  <c r="Y53" i="8"/>
  <c r="Z53" i="8" s="1"/>
  <c r="Y54" i="8"/>
  <c r="AC54" i="8" s="1"/>
  <c r="Y31" i="8"/>
  <c r="AA31" i="8" s="1"/>
  <c r="D32" i="8"/>
  <c r="H32" i="8" s="1"/>
  <c r="D33" i="8"/>
  <c r="H33" i="8" s="1"/>
  <c r="D34" i="8"/>
  <c r="H34" i="8" s="1"/>
  <c r="D35" i="8"/>
  <c r="H35" i="8" s="1"/>
  <c r="D36" i="8"/>
  <c r="H36" i="8" s="1"/>
  <c r="D37" i="8"/>
  <c r="H37" i="8" s="1"/>
  <c r="D38" i="8"/>
  <c r="H38" i="8" s="1"/>
  <c r="D39" i="8"/>
  <c r="H39" i="8" s="1"/>
  <c r="D40" i="8"/>
  <c r="E40" i="8" s="1"/>
  <c r="D41" i="8"/>
  <c r="H41" i="8" s="1"/>
  <c r="D42" i="8"/>
  <c r="H42" i="8" s="1"/>
  <c r="D43" i="8"/>
  <c r="H43" i="8" s="1"/>
  <c r="D44" i="8"/>
  <c r="H44" i="8" s="1"/>
  <c r="D45" i="8"/>
  <c r="H45" i="8" s="1"/>
  <c r="D46" i="8"/>
  <c r="F46" i="8" s="1"/>
  <c r="D47" i="8"/>
  <c r="G47" i="8" s="1"/>
  <c r="D48" i="8"/>
  <c r="H48" i="8" s="1"/>
  <c r="D49" i="8"/>
  <c r="H49" i="8" s="1"/>
  <c r="D50" i="8"/>
  <c r="H50" i="8" s="1"/>
  <c r="D51" i="8"/>
  <c r="H51" i="8" s="1"/>
  <c r="D52" i="8"/>
  <c r="H52" i="8" s="1"/>
  <c r="D53" i="8"/>
  <c r="H53" i="8" s="1"/>
  <c r="D54" i="8"/>
  <c r="F54" i="8" s="1"/>
  <c r="D31" i="8"/>
  <c r="H31" i="8" s="1"/>
  <c r="Y3" i="8"/>
  <c r="AC3" i="8" s="1"/>
  <c r="Y4" i="8"/>
  <c r="AC4" i="8" s="1"/>
  <c r="Y5" i="8"/>
  <c r="AB5" i="8" s="1"/>
  <c r="Y6" i="8"/>
  <c r="AA6" i="8" s="1"/>
  <c r="Y7" i="8"/>
  <c r="AC7" i="8" s="1"/>
  <c r="Y8" i="8"/>
  <c r="AB8" i="8" s="1"/>
  <c r="Y9" i="8"/>
  <c r="AA9" i="8" s="1"/>
  <c r="Y10" i="8"/>
  <c r="AA10" i="8" s="1"/>
  <c r="Y11" i="8"/>
  <c r="AC11" i="8" s="1"/>
  <c r="Y12" i="8"/>
  <c r="AC12" i="8" s="1"/>
  <c r="Y13" i="8"/>
  <c r="AB13" i="8" s="1"/>
  <c r="Y14" i="8"/>
  <c r="AA14" i="8" s="1"/>
  <c r="Y15" i="8"/>
  <c r="AC15" i="8" s="1"/>
  <c r="Y16" i="8"/>
  <c r="AB16" i="8" s="1"/>
  <c r="Y17" i="8"/>
  <c r="AA17" i="8" s="1"/>
  <c r="Y18" i="8"/>
  <c r="AB18" i="8" s="1"/>
  <c r="Y19" i="8"/>
  <c r="AC19" i="8" s="1"/>
  <c r="Y20" i="8"/>
  <c r="AC20" i="8" s="1"/>
  <c r="Y21" i="8"/>
  <c r="AB21" i="8" s="1"/>
  <c r="Y22" i="8"/>
  <c r="AA22" i="8" s="1"/>
  <c r="Y23" i="8"/>
  <c r="AC23" i="8" s="1"/>
  <c r="Y24" i="8"/>
  <c r="AB24" i="8" s="1"/>
  <c r="Y25" i="8"/>
  <c r="AA25" i="8" s="1"/>
  <c r="Y2" i="8"/>
  <c r="AA2" i="8" s="1"/>
  <c r="G8" i="8"/>
  <c r="H8" i="8" s="1"/>
  <c r="L8" i="8" s="1"/>
  <c r="G2" i="8"/>
  <c r="H2" i="8" s="1"/>
  <c r="G6" i="8"/>
  <c r="H6" i="8" s="1"/>
  <c r="G3" i="8"/>
  <c r="H3" i="8" s="1"/>
  <c r="G4" i="8"/>
  <c r="H4" i="8" s="1"/>
  <c r="G5" i="8"/>
  <c r="H5" i="8" s="1"/>
  <c r="G7" i="8"/>
  <c r="H7" i="8" s="1"/>
  <c r="L7" i="8" s="1"/>
  <c r="G9" i="8"/>
  <c r="H9" i="8" s="1"/>
  <c r="G10" i="8"/>
  <c r="H10" i="8" s="1"/>
  <c r="L10" i="8" s="1"/>
  <c r="G11" i="8"/>
  <c r="H11" i="8" s="1"/>
  <c r="L11" i="8" s="1"/>
  <c r="G12" i="8"/>
  <c r="H12" i="8" s="1"/>
  <c r="G13" i="8"/>
  <c r="H13" i="8" s="1"/>
  <c r="G14" i="8"/>
  <c r="H14" i="8" s="1"/>
  <c r="G15" i="8"/>
  <c r="H15" i="8" s="1"/>
  <c r="G16" i="8"/>
  <c r="H16" i="8" s="1"/>
  <c r="L16" i="8" s="1"/>
  <c r="G17" i="8"/>
  <c r="H17" i="8" s="1"/>
  <c r="G18" i="8"/>
  <c r="H18" i="8" s="1"/>
  <c r="L18" i="8" s="1"/>
  <c r="G19" i="8"/>
  <c r="H19" i="8" s="1"/>
  <c r="L19" i="8" s="1"/>
  <c r="G20" i="8"/>
  <c r="H20" i="8" s="1"/>
  <c r="G21" i="8"/>
  <c r="H21" i="8" s="1"/>
  <c r="G22" i="8"/>
  <c r="H22" i="8" s="1"/>
  <c r="G23" i="8"/>
  <c r="H23" i="8" s="1"/>
  <c r="G24" i="8"/>
  <c r="H24" i="8" s="1"/>
  <c r="L24" i="8" s="1"/>
  <c r="G25" i="8"/>
  <c r="H25" i="8" s="1"/>
  <c r="F3" i="5"/>
  <c r="F4" i="5"/>
  <c r="F5" i="5"/>
  <c r="F6" i="5"/>
  <c r="F7" i="5"/>
  <c r="F8" i="5"/>
  <c r="F9" i="5"/>
  <c r="F10" i="5"/>
  <c r="F11" i="5"/>
  <c r="F12" i="5"/>
  <c r="F13" i="5"/>
  <c r="F14" i="5"/>
  <c r="F15" i="5"/>
  <c r="F16" i="5"/>
  <c r="F17" i="5"/>
  <c r="F18" i="5"/>
  <c r="F19" i="5"/>
  <c r="F20" i="5"/>
  <c r="F21" i="5"/>
  <c r="F22" i="5"/>
  <c r="F23" i="5"/>
  <c r="F24" i="5"/>
  <c r="F25" i="5"/>
  <c r="F2" i="5"/>
  <c r="E3" i="5"/>
  <c r="E4" i="5"/>
  <c r="E5" i="5"/>
  <c r="E6" i="5"/>
  <c r="E7" i="5"/>
  <c r="E8" i="5"/>
  <c r="E9" i="5"/>
  <c r="E10" i="5"/>
  <c r="E11" i="5"/>
  <c r="E12" i="5"/>
  <c r="E13" i="5"/>
  <c r="E14" i="5"/>
  <c r="E15" i="5"/>
  <c r="E16" i="5"/>
  <c r="E17" i="5"/>
  <c r="E18" i="5"/>
  <c r="E19" i="5"/>
  <c r="E20" i="5"/>
  <c r="E21" i="5"/>
  <c r="E22" i="5"/>
  <c r="E23" i="5"/>
  <c r="E24" i="5"/>
  <c r="E25" i="5"/>
  <c r="E2" i="5"/>
  <c r="D3" i="5"/>
  <c r="D4" i="5"/>
  <c r="D5" i="5"/>
  <c r="D6" i="5"/>
  <c r="D7" i="5"/>
  <c r="D8" i="5"/>
  <c r="D9" i="5"/>
  <c r="D10" i="5"/>
  <c r="D11" i="5"/>
  <c r="D12" i="5"/>
  <c r="D13" i="5"/>
  <c r="D14" i="5"/>
  <c r="D15" i="5"/>
  <c r="D16" i="5"/>
  <c r="D17" i="5"/>
  <c r="D18" i="5"/>
  <c r="D19" i="5"/>
  <c r="D20" i="5"/>
  <c r="D21" i="5"/>
  <c r="D22" i="5"/>
  <c r="D23" i="5"/>
  <c r="D24" i="5"/>
  <c r="D25" i="5"/>
  <c r="D2" i="5"/>
  <c r="C3" i="5"/>
  <c r="C4" i="5"/>
  <c r="C5" i="5"/>
  <c r="C6" i="5"/>
  <c r="C7" i="5"/>
  <c r="C8" i="5"/>
  <c r="C9" i="5"/>
  <c r="C10" i="5"/>
  <c r="C11" i="5"/>
  <c r="C12" i="5"/>
  <c r="C13" i="5"/>
  <c r="C14" i="5"/>
  <c r="C15" i="5"/>
  <c r="C16" i="5"/>
  <c r="C17" i="5"/>
  <c r="C18" i="5"/>
  <c r="C19" i="5"/>
  <c r="C20" i="5"/>
  <c r="C21" i="5"/>
  <c r="C22" i="5"/>
  <c r="C23" i="5"/>
  <c r="C24" i="5"/>
  <c r="C25" i="5"/>
  <c r="C2" i="5"/>
  <c r="F3" i="4"/>
  <c r="F4" i="4"/>
  <c r="F5" i="4"/>
  <c r="F6" i="4"/>
  <c r="F7" i="4"/>
  <c r="F8" i="4"/>
  <c r="F9" i="4"/>
  <c r="F10" i="4"/>
  <c r="F11" i="4"/>
  <c r="F12" i="4"/>
  <c r="F13" i="4"/>
  <c r="F14" i="4"/>
  <c r="F15" i="4"/>
  <c r="F16" i="4"/>
  <c r="F17" i="4"/>
  <c r="F18" i="4"/>
  <c r="F19" i="4"/>
  <c r="F20" i="4"/>
  <c r="F21" i="4"/>
  <c r="F22" i="4"/>
  <c r="F23" i="4"/>
  <c r="F24" i="4"/>
  <c r="F25" i="4"/>
  <c r="F2" i="4"/>
  <c r="E3" i="4"/>
  <c r="E4" i="4"/>
  <c r="E5" i="4"/>
  <c r="E6" i="4"/>
  <c r="E7" i="4"/>
  <c r="E8" i="4"/>
  <c r="E9" i="4"/>
  <c r="E10" i="4"/>
  <c r="E11" i="4"/>
  <c r="E12" i="4"/>
  <c r="E13" i="4"/>
  <c r="E14" i="4"/>
  <c r="E15" i="4"/>
  <c r="E16" i="4"/>
  <c r="E17" i="4"/>
  <c r="E18" i="4"/>
  <c r="E19" i="4"/>
  <c r="E20" i="4"/>
  <c r="E21" i="4"/>
  <c r="E22" i="4"/>
  <c r="E23" i="4"/>
  <c r="E24" i="4"/>
  <c r="E25" i="4"/>
  <c r="E2" i="4"/>
  <c r="D3" i="4"/>
  <c r="D4" i="4"/>
  <c r="D5" i="4"/>
  <c r="D6" i="4"/>
  <c r="D7" i="4"/>
  <c r="D8" i="4"/>
  <c r="D9" i="4"/>
  <c r="D10" i="4"/>
  <c r="D11" i="4"/>
  <c r="D12" i="4"/>
  <c r="D13" i="4"/>
  <c r="D14" i="4"/>
  <c r="D15" i="4"/>
  <c r="D16" i="4"/>
  <c r="D17" i="4"/>
  <c r="D18" i="4"/>
  <c r="D19" i="4"/>
  <c r="D20" i="4"/>
  <c r="D21" i="4"/>
  <c r="D22" i="4"/>
  <c r="D23" i="4"/>
  <c r="D24" i="4"/>
  <c r="D25" i="4"/>
  <c r="D2" i="4"/>
  <c r="C3" i="4"/>
  <c r="C4" i="4"/>
  <c r="C5" i="4"/>
  <c r="C6" i="4"/>
  <c r="C7" i="4"/>
  <c r="C8" i="4"/>
  <c r="C9" i="4"/>
  <c r="C10" i="4"/>
  <c r="C11" i="4"/>
  <c r="C12" i="4"/>
  <c r="C13" i="4"/>
  <c r="C14" i="4"/>
  <c r="C15" i="4"/>
  <c r="C16" i="4"/>
  <c r="C17" i="4"/>
  <c r="C18" i="4"/>
  <c r="C19" i="4"/>
  <c r="C20" i="4"/>
  <c r="C21" i="4"/>
  <c r="C22" i="4"/>
  <c r="C23" i="4"/>
  <c r="C24" i="4"/>
  <c r="C25" i="4"/>
  <c r="C2" i="4"/>
  <c r="F3" i="3"/>
  <c r="F4" i="3"/>
  <c r="F5" i="3"/>
  <c r="F6" i="3"/>
  <c r="F7" i="3"/>
  <c r="F8" i="3"/>
  <c r="F9" i="3"/>
  <c r="F10" i="3"/>
  <c r="F11" i="3"/>
  <c r="F12" i="3"/>
  <c r="F13" i="3"/>
  <c r="F14" i="3"/>
  <c r="F15" i="3"/>
  <c r="F16" i="3"/>
  <c r="F17" i="3"/>
  <c r="F18" i="3"/>
  <c r="F19" i="3"/>
  <c r="F20" i="3"/>
  <c r="F21" i="3"/>
  <c r="F22" i="3"/>
  <c r="F23" i="3"/>
  <c r="F24" i="3"/>
  <c r="F25" i="3"/>
  <c r="F2" i="3"/>
  <c r="E3" i="3"/>
  <c r="E4" i="3"/>
  <c r="E5" i="3"/>
  <c r="E6" i="3"/>
  <c r="E7" i="3"/>
  <c r="E8" i="3"/>
  <c r="E9" i="3"/>
  <c r="E10" i="3"/>
  <c r="E11" i="3"/>
  <c r="E12" i="3"/>
  <c r="E13" i="3"/>
  <c r="E14" i="3"/>
  <c r="E15" i="3"/>
  <c r="E16" i="3"/>
  <c r="E17" i="3"/>
  <c r="E18" i="3"/>
  <c r="E19" i="3"/>
  <c r="E20" i="3"/>
  <c r="E21" i="3"/>
  <c r="E22" i="3"/>
  <c r="E23" i="3"/>
  <c r="E24" i="3"/>
  <c r="E25" i="3"/>
  <c r="E2" i="3"/>
  <c r="D3" i="3"/>
  <c r="D4" i="3"/>
  <c r="D5" i="3"/>
  <c r="D6" i="3"/>
  <c r="D7" i="3"/>
  <c r="D8" i="3"/>
  <c r="D9" i="3"/>
  <c r="D10" i="3"/>
  <c r="D11" i="3"/>
  <c r="D12" i="3"/>
  <c r="D13" i="3"/>
  <c r="D14" i="3"/>
  <c r="D15" i="3"/>
  <c r="D16" i="3"/>
  <c r="D17" i="3"/>
  <c r="D18" i="3"/>
  <c r="D19" i="3"/>
  <c r="D20" i="3"/>
  <c r="D21" i="3"/>
  <c r="D22" i="3"/>
  <c r="D23" i="3"/>
  <c r="D24" i="3"/>
  <c r="D25" i="3"/>
  <c r="D2" i="3"/>
  <c r="C3" i="3"/>
  <c r="C4" i="3"/>
  <c r="C5" i="3"/>
  <c r="C6" i="3"/>
  <c r="C7" i="3"/>
  <c r="C8" i="3"/>
  <c r="C9" i="3"/>
  <c r="C10" i="3"/>
  <c r="C11" i="3"/>
  <c r="C12" i="3"/>
  <c r="C13" i="3"/>
  <c r="C14" i="3"/>
  <c r="C15" i="3"/>
  <c r="C16" i="3"/>
  <c r="C17" i="3"/>
  <c r="C18" i="3"/>
  <c r="C19" i="3"/>
  <c r="C20" i="3"/>
  <c r="C21" i="3"/>
  <c r="C22" i="3"/>
  <c r="C23" i="3"/>
  <c r="C24" i="3"/>
  <c r="C25" i="3"/>
  <c r="C2" i="3"/>
  <c r="F3" i="1"/>
  <c r="F4" i="1"/>
  <c r="F5" i="1"/>
  <c r="F6" i="1"/>
  <c r="F7" i="1"/>
  <c r="F8" i="1"/>
  <c r="F9" i="1"/>
  <c r="F10" i="1"/>
  <c r="F11" i="1"/>
  <c r="F12" i="1"/>
  <c r="F13" i="1"/>
  <c r="F14" i="1"/>
  <c r="F15" i="1"/>
  <c r="F16" i="1"/>
  <c r="F17" i="1"/>
  <c r="F18" i="1"/>
  <c r="F19" i="1"/>
  <c r="F20" i="1"/>
  <c r="F21" i="1"/>
  <c r="F22" i="1"/>
  <c r="F23" i="1"/>
  <c r="F24" i="1"/>
  <c r="F25" i="1"/>
  <c r="F2" i="1"/>
  <c r="E3" i="1"/>
  <c r="E4" i="1"/>
  <c r="E5" i="1"/>
  <c r="E6" i="1"/>
  <c r="E7" i="1"/>
  <c r="E8" i="1"/>
  <c r="E9" i="1"/>
  <c r="E10" i="1"/>
  <c r="E11" i="1"/>
  <c r="E12" i="1"/>
  <c r="E13" i="1"/>
  <c r="E14" i="1"/>
  <c r="E15" i="1"/>
  <c r="E16" i="1"/>
  <c r="E17" i="1"/>
  <c r="E18" i="1"/>
  <c r="E19" i="1"/>
  <c r="E20" i="1"/>
  <c r="E21" i="1"/>
  <c r="E22" i="1"/>
  <c r="E23" i="1"/>
  <c r="E24" i="1"/>
  <c r="E25" i="1"/>
  <c r="E2" i="1"/>
  <c r="D3" i="1"/>
  <c r="D4" i="1"/>
  <c r="D5" i="1"/>
  <c r="D6" i="1"/>
  <c r="D7" i="1"/>
  <c r="D8" i="1"/>
  <c r="D9" i="1"/>
  <c r="D10" i="1"/>
  <c r="D11" i="1"/>
  <c r="D12" i="1"/>
  <c r="D13" i="1"/>
  <c r="D14" i="1"/>
  <c r="D15" i="1"/>
  <c r="D16" i="1"/>
  <c r="D17" i="1"/>
  <c r="D18" i="1"/>
  <c r="D19" i="1"/>
  <c r="D20" i="1"/>
  <c r="D21" i="1"/>
  <c r="D22" i="1"/>
  <c r="D23" i="1"/>
  <c r="D24" i="1"/>
  <c r="D25" i="1"/>
  <c r="D2" i="1"/>
  <c r="C3" i="1"/>
  <c r="C4" i="1"/>
  <c r="C5" i="1"/>
  <c r="C6" i="1"/>
  <c r="C7" i="1"/>
  <c r="C8" i="1"/>
  <c r="C9" i="1"/>
  <c r="C10" i="1"/>
  <c r="C11" i="1"/>
  <c r="C12" i="1"/>
  <c r="C13" i="1"/>
  <c r="C14" i="1"/>
  <c r="C15" i="1"/>
  <c r="C16" i="1"/>
  <c r="C17" i="1"/>
  <c r="C18" i="1"/>
  <c r="C19" i="1"/>
  <c r="C20" i="1"/>
  <c r="C21" i="1"/>
  <c r="C22" i="1"/>
  <c r="C23" i="1"/>
  <c r="C24" i="1"/>
  <c r="C25" i="1"/>
  <c r="C2" i="1"/>
  <c r="AI23" i="8" l="1"/>
  <c r="AJ51" i="8"/>
  <c r="N49" i="8"/>
  <c r="N41" i="8"/>
  <c r="M33" i="8"/>
  <c r="AI7" i="8"/>
  <c r="N45" i="8"/>
  <c r="AJ43" i="8"/>
  <c r="M41" i="8"/>
  <c r="AI43" i="8"/>
  <c r="N39" i="8"/>
  <c r="AJ35" i="8"/>
  <c r="M37" i="8"/>
  <c r="AI35" i="8"/>
  <c r="N33" i="8"/>
  <c r="O31" i="8"/>
  <c r="AI18" i="8"/>
  <c r="AI51" i="8"/>
  <c r="AJ41" i="8"/>
  <c r="AI33" i="8"/>
  <c r="N47" i="8"/>
  <c r="M39" i="8"/>
  <c r="AI13" i="8"/>
  <c r="AJ49" i="8"/>
  <c r="AI41" i="8"/>
  <c r="N31" i="8"/>
  <c r="M47" i="8"/>
  <c r="N37" i="8"/>
  <c r="AI10" i="8"/>
  <c r="AI49" i="8"/>
  <c r="AJ39" i="8"/>
  <c r="AJ47" i="8"/>
  <c r="AI39" i="8"/>
  <c r="O53" i="8"/>
  <c r="N43" i="8"/>
  <c r="N35" i="8"/>
  <c r="AJ31" i="8"/>
  <c r="AI47" i="8"/>
  <c r="AJ37" i="8"/>
  <c r="O51" i="8"/>
  <c r="M43" i="8"/>
  <c r="M35" i="8"/>
  <c r="AH2" i="8"/>
  <c r="AK31" i="8"/>
  <c r="AJ45" i="8"/>
  <c r="N51" i="8"/>
  <c r="AJ53" i="8"/>
  <c r="AJ18" i="8"/>
  <c r="AJ33" i="8"/>
  <c r="M49" i="8"/>
  <c r="AI3" i="8"/>
  <c r="AJ24" i="8"/>
  <c r="AI19" i="8"/>
  <c r="AH14" i="8"/>
  <c r="AJ8" i="8"/>
  <c r="AI31" i="8"/>
  <c r="AK53" i="8"/>
  <c r="AK51" i="8"/>
  <c r="AK49" i="8"/>
  <c r="AK47" i="8"/>
  <c r="AK45" i="8"/>
  <c r="AK43" i="8"/>
  <c r="AK41" i="8"/>
  <c r="AK39" i="8"/>
  <c r="AK37" i="8"/>
  <c r="AK35" i="8"/>
  <c r="AK33" i="8"/>
  <c r="M31" i="8"/>
  <c r="P53" i="8"/>
  <c r="P51" i="8"/>
  <c r="P49" i="8"/>
  <c r="O47" i="8"/>
  <c r="O45" i="8"/>
  <c r="O43" i="8"/>
  <c r="O41" i="8"/>
  <c r="O39" i="8"/>
  <c r="O37" i="8"/>
  <c r="O35" i="8"/>
  <c r="O33" i="8"/>
  <c r="AJ22" i="8"/>
  <c r="AJ6" i="8"/>
  <c r="N53" i="8"/>
  <c r="M45" i="8"/>
  <c r="AI22" i="8"/>
  <c r="AH18" i="8"/>
  <c r="AJ12" i="8"/>
  <c r="AI6" i="8"/>
  <c r="AH53" i="8"/>
  <c r="AH45" i="8"/>
  <c r="AH37" i="8"/>
  <c r="P48" i="8"/>
  <c r="P46" i="8"/>
  <c r="P44" i="8"/>
  <c r="P42" i="8"/>
  <c r="P40" i="8"/>
  <c r="P38" i="8"/>
  <c r="P36" i="8"/>
  <c r="P34" i="8"/>
  <c r="P32" i="8"/>
  <c r="S16" i="8"/>
  <c r="AH22" i="8"/>
  <c r="AJ16" i="8"/>
  <c r="AI11" i="8"/>
  <c r="AH6" i="8"/>
  <c r="AK54" i="8"/>
  <c r="AK52" i="8"/>
  <c r="AK50" i="8"/>
  <c r="AK48" i="8"/>
  <c r="AK46" i="8"/>
  <c r="AK44" i="8"/>
  <c r="AK42" i="8"/>
  <c r="AK40" i="8"/>
  <c r="AK38" i="8"/>
  <c r="AK36" i="8"/>
  <c r="AK34" i="8"/>
  <c r="AK32" i="8"/>
  <c r="P54" i="8"/>
  <c r="P52" i="8"/>
  <c r="P50" i="8"/>
  <c r="O48" i="8"/>
  <c r="O46" i="8"/>
  <c r="O44" i="8"/>
  <c r="O42" i="8"/>
  <c r="O40" i="8"/>
  <c r="O38" i="8"/>
  <c r="O36" i="8"/>
  <c r="O34" i="8"/>
  <c r="O32" i="8"/>
  <c r="AK2" i="8"/>
  <c r="AI21" i="8"/>
  <c r="AI15" i="8"/>
  <c r="AJ10" i="8"/>
  <c r="AI5" i="8"/>
  <c r="AJ54" i="8"/>
  <c r="AJ52" i="8"/>
  <c r="AJ50" i="8"/>
  <c r="AJ48" i="8"/>
  <c r="AJ46" i="8"/>
  <c r="AJ44" i="8"/>
  <c r="AJ42" i="8"/>
  <c r="AJ40" i="8"/>
  <c r="AJ38" i="8"/>
  <c r="AJ36" i="8"/>
  <c r="AJ34" i="8"/>
  <c r="AJ32" i="8"/>
  <c r="O54" i="8"/>
  <c r="O52" i="8"/>
  <c r="O50" i="8"/>
  <c r="N48" i="8"/>
  <c r="N46" i="8"/>
  <c r="N44" i="8"/>
  <c r="N42" i="8"/>
  <c r="N40" i="8"/>
  <c r="N38" i="8"/>
  <c r="N36" i="8"/>
  <c r="N34" i="8"/>
  <c r="N32" i="8"/>
  <c r="AH13" i="8"/>
  <c r="AH21" i="8"/>
  <c r="AJ14" i="8"/>
  <c r="AH5" i="8"/>
  <c r="AI54" i="8"/>
  <c r="AI52" i="8"/>
  <c r="AI50" i="8"/>
  <c r="AI48" i="8"/>
  <c r="AI46" i="8"/>
  <c r="AI44" i="8"/>
  <c r="AI42" i="8"/>
  <c r="AI40" i="8"/>
  <c r="AI38" i="8"/>
  <c r="AI36" i="8"/>
  <c r="AI34" i="8"/>
  <c r="AI32" i="8"/>
  <c r="N54" i="8"/>
  <c r="N52" i="8"/>
  <c r="N50" i="8"/>
  <c r="AI2" i="8"/>
  <c r="AJ20" i="8"/>
  <c r="AI14" i="8"/>
  <c r="AH10" i="8"/>
  <c r="AJ4" i="8"/>
  <c r="AK24" i="8"/>
  <c r="AK20" i="8"/>
  <c r="AK16" i="8"/>
  <c r="AK12" i="8"/>
  <c r="AK8" i="8"/>
  <c r="AK4" i="8"/>
  <c r="AI24" i="8"/>
  <c r="AI20" i="8"/>
  <c r="AI16" i="8"/>
  <c r="AI12" i="8"/>
  <c r="AI8" i="8"/>
  <c r="AI4" i="8"/>
  <c r="AK25" i="8"/>
  <c r="AK23" i="8"/>
  <c r="AK21" i="8"/>
  <c r="AK19" i="8"/>
  <c r="AK17" i="8"/>
  <c r="AK15" i="8"/>
  <c r="AK13" i="8"/>
  <c r="AK11" i="8"/>
  <c r="AK9" i="8"/>
  <c r="AK7" i="8"/>
  <c r="AK5" i="8"/>
  <c r="AK3" i="8"/>
  <c r="AJ25" i="8"/>
  <c r="AJ23" i="8"/>
  <c r="AJ19" i="8"/>
  <c r="AJ17" i="8"/>
  <c r="AJ15" i="8"/>
  <c r="AJ11" i="8"/>
  <c r="AJ9" i="8"/>
  <c r="AJ7" i="8"/>
  <c r="AJ3" i="8"/>
  <c r="S18" i="8"/>
  <c r="AI25" i="8"/>
  <c r="AI17" i="8"/>
  <c r="AI9" i="8"/>
  <c r="S14" i="8"/>
  <c r="S12" i="8"/>
  <c r="T2" i="8"/>
  <c r="S10" i="8"/>
  <c r="S24" i="8"/>
  <c r="S8" i="8"/>
  <c r="S22" i="8"/>
  <c r="R6" i="8"/>
  <c r="S20" i="8"/>
  <c r="R4" i="8"/>
  <c r="S2" i="8"/>
  <c r="T24" i="8"/>
  <c r="T22" i="8"/>
  <c r="T20" i="8"/>
  <c r="T18" i="8"/>
  <c r="T16" i="8"/>
  <c r="T14" i="8"/>
  <c r="T12" i="8"/>
  <c r="T10" i="8"/>
  <c r="T8" i="8"/>
  <c r="S6" i="8"/>
  <c r="S4" i="8"/>
  <c r="Q2" i="8"/>
  <c r="R24" i="8"/>
  <c r="R22" i="8"/>
  <c r="R20" i="8"/>
  <c r="R18" i="8"/>
  <c r="R16" i="8"/>
  <c r="R14" i="8"/>
  <c r="R12" i="8"/>
  <c r="R10" i="8"/>
  <c r="Q8" i="8"/>
  <c r="Q6" i="8"/>
  <c r="Q4" i="8"/>
  <c r="T7" i="8"/>
  <c r="T5" i="8"/>
  <c r="T3" i="8"/>
  <c r="T25" i="8"/>
  <c r="T23" i="8"/>
  <c r="T21" i="8"/>
  <c r="T19" i="8"/>
  <c r="T17" i="8"/>
  <c r="T15" i="8"/>
  <c r="T13" i="8"/>
  <c r="T11" i="8"/>
  <c r="T9" i="8"/>
  <c r="S7" i="8"/>
  <c r="S5" i="8"/>
  <c r="S3" i="8"/>
  <c r="S25" i="8"/>
  <c r="S23" i="8"/>
  <c r="S21" i="8"/>
  <c r="S19" i="8"/>
  <c r="S17" i="8"/>
  <c r="S15" i="8"/>
  <c r="S13" i="8"/>
  <c r="S11" i="8"/>
  <c r="S9" i="8"/>
  <c r="R7" i="8"/>
  <c r="R5" i="8"/>
  <c r="R3" i="8"/>
  <c r="R25" i="8"/>
  <c r="R23" i="8"/>
  <c r="R21" i="8"/>
  <c r="R19" i="8"/>
  <c r="R17" i="8"/>
  <c r="R15" i="8"/>
  <c r="R13" i="8"/>
  <c r="R11" i="8"/>
  <c r="R9" i="8"/>
  <c r="I2" i="8"/>
  <c r="AA42" i="8"/>
  <c r="AA21" i="8"/>
  <c r="AA34" i="8"/>
  <c r="Z42" i="8"/>
  <c r="E46" i="8"/>
  <c r="H54" i="8"/>
  <c r="AA5" i="8"/>
  <c r="F38" i="8"/>
  <c r="Z38" i="8"/>
  <c r="AB54" i="8"/>
  <c r="G54" i="8"/>
  <c r="Z33" i="8"/>
  <c r="AB53" i="8"/>
  <c r="AA49" i="8"/>
  <c r="AB49" i="8"/>
  <c r="H46" i="8"/>
  <c r="AB46" i="8"/>
  <c r="Z54" i="8"/>
  <c r="AA41" i="8"/>
  <c r="AB45" i="8"/>
  <c r="Z49" i="8"/>
  <c r="AA38" i="8"/>
  <c r="AB33" i="8"/>
  <c r="AC46" i="8"/>
  <c r="E38" i="8"/>
  <c r="Z41" i="8"/>
  <c r="AA33" i="8"/>
  <c r="AC38" i="8"/>
  <c r="AA16" i="8"/>
  <c r="AA15" i="8"/>
  <c r="AB7" i="8"/>
  <c r="E39" i="8"/>
  <c r="F40" i="8"/>
  <c r="G46" i="8"/>
  <c r="H47" i="8"/>
  <c r="AB31" i="8"/>
  <c r="Z46" i="8"/>
  <c r="Z34" i="8"/>
  <c r="AA32" i="8"/>
  <c r="AB41" i="8"/>
  <c r="AC48" i="8"/>
  <c r="AA8" i="8"/>
  <c r="AB4" i="8"/>
  <c r="F39" i="8"/>
  <c r="G40" i="8"/>
  <c r="AC31" i="8"/>
  <c r="Z43" i="8"/>
  <c r="AB40" i="8"/>
  <c r="AC47" i="8"/>
  <c r="AA7" i="8"/>
  <c r="E31" i="8"/>
  <c r="E32" i="8"/>
  <c r="G39" i="8"/>
  <c r="H40" i="8"/>
  <c r="Z32" i="8"/>
  <c r="AB39" i="8"/>
  <c r="E54" i="8"/>
  <c r="F31" i="8"/>
  <c r="F32" i="8"/>
  <c r="G38" i="8"/>
  <c r="Z51" i="8"/>
  <c r="AA54" i="8"/>
  <c r="AA40" i="8"/>
  <c r="AC40" i="8"/>
  <c r="AA24" i="8"/>
  <c r="AA23" i="8"/>
  <c r="AA4" i="8"/>
  <c r="E48" i="8"/>
  <c r="G31" i="8"/>
  <c r="G32" i="8"/>
  <c r="Z50" i="8"/>
  <c r="AA50" i="8"/>
  <c r="AA39" i="8"/>
  <c r="AB48" i="8"/>
  <c r="AB37" i="8"/>
  <c r="AC39" i="8"/>
  <c r="AB23" i="8"/>
  <c r="E47" i="8"/>
  <c r="F48" i="8"/>
  <c r="AB47" i="8"/>
  <c r="AA20" i="8"/>
  <c r="AB20" i="8"/>
  <c r="F47" i="8"/>
  <c r="G48" i="8"/>
  <c r="Z31" i="8"/>
  <c r="Z48" i="8"/>
  <c r="AB32" i="8"/>
  <c r="AB15" i="8"/>
  <c r="Z47" i="8"/>
  <c r="Z35" i="8"/>
  <c r="L2" i="8"/>
  <c r="E53" i="8"/>
  <c r="E45" i="8"/>
  <c r="E37" i="8"/>
  <c r="F53" i="8"/>
  <c r="F45" i="8"/>
  <c r="F37" i="8"/>
  <c r="G53" i="8"/>
  <c r="G45" i="8"/>
  <c r="G37" i="8"/>
  <c r="AC53" i="8"/>
  <c r="AC45" i="8"/>
  <c r="AC37" i="8"/>
  <c r="E52" i="8"/>
  <c r="E44" i="8"/>
  <c r="E36" i="8"/>
  <c r="F52" i="8"/>
  <c r="F44" i="8"/>
  <c r="F36" i="8"/>
  <c r="G52" i="8"/>
  <c r="G44" i="8"/>
  <c r="G36" i="8"/>
  <c r="AC52" i="8"/>
  <c r="AC44" i="8"/>
  <c r="AC36" i="8"/>
  <c r="AA13" i="8"/>
  <c r="E51" i="8"/>
  <c r="E43" i="8"/>
  <c r="E35" i="8"/>
  <c r="F51" i="8"/>
  <c r="F43" i="8"/>
  <c r="F35" i="8"/>
  <c r="G51" i="8"/>
  <c r="G43" i="8"/>
  <c r="G35" i="8"/>
  <c r="AA53" i="8"/>
  <c r="AA45" i="8"/>
  <c r="AA37" i="8"/>
  <c r="AB52" i="8"/>
  <c r="AB44" i="8"/>
  <c r="AB36" i="8"/>
  <c r="AC51" i="8"/>
  <c r="AC43" i="8"/>
  <c r="AC35" i="8"/>
  <c r="AA12" i="8"/>
  <c r="AB12" i="8"/>
  <c r="E50" i="8"/>
  <c r="E42" i="8"/>
  <c r="E34" i="8"/>
  <c r="F50" i="8"/>
  <c r="F42" i="8"/>
  <c r="F34" i="8"/>
  <c r="G50" i="8"/>
  <c r="G42" i="8"/>
  <c r="G34" i="8"/>
  <c r="AA52" i="8"/>
  <c r="AA44" i="8"/>
  <c r="AA36" i="8"/>
  <c r="AB51" i="8"/>
  <c r="AB43" i="8"/>
  <c r="AB35" i="8"/>
  <c r="AC50" i="8"/>
  <c r="AC42" i="8"/>
  <c r="AC34" i="8"/>
  <c r="E49" i="8"/>
  <c r="E41" i="8"/>
  <c r="E33" i="8"/>
  <c r="F49" i="8"/>
  <c r="F41" i="8"/>
  <c r="F33" i="8"/>
  <c r="G49" i="8"/>
  <c r="G41" i="8"/>
  <c r="G33" i="8"/>
  <c r="Z2" i="8"/>
  <c r="Z10" i="8"/>
  <c r="AB19" i="8"/>
  <c r="AB3" i="8"/>
  <c r="AC10" i="8"/>
  <c r="Z25" i="8"/>
  <c r="AB2" i="8"/>
  <c r="AA11" i="8"/>
  <c r="AB10" i="8"/>
  <c r="AC9" i="8"/>
  <c r="Z24" i="8"/>
  <c r="Z16" i="8"/>
  <c r="Z8" i="8"/>
  <c r="AC2" i="8"/>
  <c r="AA18" i="8"/>
  <c r="AB25" i="8"/>
  <c r="AB17" i="8"/>
  <c r="AB9" i="8"/>
  <c r="AC24" i="8"/>
  <c r="AC16" i="8"/>
  <c r="AC8" i="8"/>
  <c r="Z18" i="8"/>
  <c r="AB11" i="8"/>
  <c r="AC18" i="8"/>
  <c r="Z17" i="8"/>
  <c r="Z9" i="8"/>
  <c r="AA19" i="8"/>
  <c r="AA3" i="8"/>
  <c r="AC25" i="8"/>
  <c r="AC17" i="8"/>
  <c r="Z23" i="8"/>
  <c r="Z15" i="8"/>
  <c r="Z7" i="8"/>
  <c r="Z22" i="8"/>
  <c r="Z14" i="8"/>
  <c r="Z6" i="8"/>
  <c r="AC22" i="8"/>
  <c r="AC14" i="8"/>
  <c r="AC6" i="8"/>
  <c r="Z21" i="8"/>
  <c r="Z13" i="8"/>
  <c r="Z5" i="8"/>
  <c r="AB22" i="8"/>
  <c r="AB14" i="8"/>
  <c r="AB6" i="8"/>
  <c r="AC21" i="8"/>
  <c r="AC13" i="8"/>
  <c r="AC5" i="8"/>
  <c r="Z20" i="8"/>
  <c r="Z12" i="8"/>
  <c r="Z4" i="8"/>
  <c r="Z19" i="8"/>
  <c r="Z11" i="8"/>
  <c r="Z3" i="8"/>
  <c r="L4" i="8"/>
  <c r="K4" i="8"/>
  <c r="I4" i="8"/>
  <c r="J4" i="8"/>
  <c r="L21" i="8"/>
  <c r="K21" i="8"/>
  <c r="J21" i="8"/>
  <c r="I21" i="8"/>
  <c r="K12" i="8"/>
  <c r="I12" i="8"/>
  <c r="L12" i="8"/>
  <c r="J12" i="8"/>
  <c r="L6" i="8"/>
  <c r="K6" i="8"/>
  <c r="J6" i="8"/>
  <c r="I6" i="8"/>
  <c r="L25" i="8"/>
  <c r="K25" i="8"/>
  <c r="J25" i="8"/>
  <c r="I25" i="8"/>
  <c r="I17" i="8"/>
  <c r="L17" i="8"/>
  <c r="J17" i="8"/>
  <c r="K17" i="8"/>
  <c r="K9" i="8"/>
  <c r="J9" i="8"/>
  <c r="I9" i="8"/>
  <c r="L9" i="8"/>
  <c r="L13" i="8"/>
  <c r="K13" i="8"/>
  <c r="J13" i="8"/>
  <c r="I13" i="8"/>
  <c r="K20" i="8"/>
  <c r="L20" i="8"/>
  <c r="J20" i="8"/>
  <c r="I20" i="8"/>
  <c r="L3" i="8"/>
  <c r="K3" i="8"/>
  <c r="J3" i="8"/>
  <c r="I3" i="8"/>
  <c r="L23" i="8"/>
  <c r="K23" i="8"/>
  <c r="J23" i="8"/>
  <c r="I23" i="8"/>
  <c r="L15" i="8"/>
  <c r="K15" i="8"/>
  <c r="J15" i="8"/>
  <c r="I15" i="8"/>
  <c r="L5" i="8"/>
  <c r="K5" i="8"/>
  <c r="J5" i="8"/>
  <c r="I5" i="8"/>
  <c r="L22" i="8"/>
  <c r="K22" i="8"/>
  <c r="J22" i="8"/>
  <c r="I22" i="8"/>
  <c r="L14" i="8"/>
  <c r="K14" i="8"/>
  <c r="J14" i="8"/>
  <c r="I14" i="8"/>
  <c r="I19" i="8"/>
  <c r="I11" i="8"/>
  <c r="J19" i="8"/>
  <c r="J11" i="8"/>
  <c r="K19" i="8"/>
  <c r="K11" i="8"/>
  <c r="I18" i="8"/>
  <c r="I10" i="8"/>
  <c r="J18" i="8"/>
  <c r="J10" i="8"/>
  <c r="K18" i="8"/>
  <c r="K10" i="8"/>
  <c r="I24" i="8"/>
  <c r="I16" i="8"/>
  <c r="I8" i="8"/>
  <c r="J24" i="8"/>
  <c r="J16" i="8"/>
  <c r="J8" i="8"/>
  <c r="K24" i="8"/>
  <c r="K16" i="8"/>
  <c r="K8" i="8"/>
  <c r="I7" i="8"/>
  <c r="J7" i="8"/>
  <c r="K7" i="8"/>
  <c r="K2" i="8" l="1"/>
  <c r="J2" i="8"/>
</calcChain>
</file>

<file path=xl/sharedStrings.xml><?xml version="1.0" encoding="utf-8"?>
<sst xmlns="http://schemas.openxmlformats.org/spreadsheetml/2006/main" count="411" uniqueCount="106">
  <si>
    <t>train</t>
  </si>
  <si>
    <t>petrol</t>
  </si>
  <si>
    <t>diesel</t>
  </si>
  <si>
    <t>hydrogen</t>
  </si>
  <si>
    <t>electricity</t>
  </si>
  <si>
    <t>bus_diesel</t>
  </si>
  <si>
    <t>bus_electric</t>
  </si>
  <si>
    <t>bus_hydrogen</t>
  </si>
  <si>
    <t>car_electric</t>
  </si>
  <si>
    <t>car_petrol</t>
  </si>
  <si>
    <t>bus_hybrid</t>
  </si>
  <si>
    <t>car_diesel</t>
  </si>
  <si>
    <t>car_hybrid</t>
  </si>
  <si>
    <t xml:space="preserve">1. MTT stands for Monday, to thursday </t>
  </si>
  <si>
    <t>3. The hourly train data was obtained from NUMBAT  (http://crowding.data.tfl.gov.uk/ File name: NBT19MTT_Outputs.xlsx)</t>
  </si>
  <si>
    <t xml:space="preserve">4. The raw data from the file, in the sheet 'Line_Boarders' was used. </t>
  </si>
  <si>
    <t>5. The raw data comes in number of boarders of each line (central, hammersmith, overground etc) in 15 minute intervals, hence the sum of the number of boarders of each line (central, hammersmith, overground etc) across each quarter hour in an hour was summed to obtain the final data in this sheet</t>
  </si>
  <si>
    <t>6. Hour 1 represents the time duration between 00:00 and 1:00, hour 2 represents the time duration between 1:00 and 2:00 etc</t>
  </si>
  <si>
    <t>8. Using London 2019 bus fleet information from https://content.tfl.gov.uk/fleet-audit-report-31-march-2019.pdf, the number of users for each bus type was calculated e.g  57.9% of the bus fleet is run by diesel, hence the number of train users for each hour was multiplied by 0.579 to obtain the number of users of the diesel bus</t>
  </si>
  <si>
    <t>9. Values for bus fleet - diesel (57.9%), electric (1.7%), hydrogen (0.109%), hybrid and NRM(40.1%)</t>
  </si>
  <si>
    <t>Notes (Train):</t>
  </si>
  <si>
    <t>Notes (Bus):</t>
  </si>
  <si>
    <t>Notes (Cars):</t>
  </si>
  <si>
    <t>12. Values for car fleet - diesel (38.2%), electric (0.6%), petrol (58.4%), hybrid (2.6%)</t>
  </si>
  <si>
    <t xml:space="preserve">2. This data represents the number of users of the london trains (underground+overground+DLR) in each hour of a typical weekday in 2019, excluding Friday </t>
  </si>
  <si>
    <t>Notes (Cycling):</t>
  </si>
  <si>
    <t>par</t>
  </si>
  <si>
    <t>rdim</t>
  </si>
  <si>
    <t>cdim</t>
  </si>
  <si>
    <t>skipempty</t>
  </si>
  <si>
    <t>colmerge</t>
  </si>
  <si>
    <t>num_users_MTT</t>
  </si>
  <si>
    <t>fuel_cons</t>
  </si>
  <si>
    <t>num_users_Fri</t>
  </si>
  <si>
    <t>num_users_Sat</t>
  </si>
  <si>
    <t>num_users_Sun</t>
  </si>
  <si>
    <t>fare</t>
  </si>
  <si>
    <t>taxi_electric</t>
  </si>
  <si>
    <t>taxi_petrol</t>
  </si>
  <si>
    <t>taxi_diesel</t>
  </si>
  <si>
    <t>taxi_hybrid</t>
  </si>
  <si>
    <t>pedal_cycle</t>
  </si>
  <si>
    <t>Fuel_Cons!A1:O5</t>
  </si>
  <si>
    <t>Fare_Hourly!A1:O25</t>
  </si>
  <si>
    <t>7. Due to lack of availability of hourly bus data, it was assumed that the distribution of number of train users is the same as that of bus users</t>
  </si>
  <si>
    <t>7b. Using the 2019 London travel demand statistics, 58% of journeys were by bus and 17% by train. Hence number of bus users were scaled based on this ratio</t>
  </si>
  <si>
    <t>Time of day</t>
  </si>
  <si>
    <t>Monday</t>
  </si>
  <si>
    <t>Tuesday</t>
  </si>
  <si>
    <t>Wednesday</t>
  </si>
  <si>
    <t>Thursday</t>
  </si>
  <si>
    <t>00:00-01:00</t>
  </si>
  <si>
    <t>01:00-02:00</t>
  </si>
  <si>
    <t>02:00-03:00</t>
  </si>
  <si>
    <t>03:00-04:00</t>
  </si>
  <si>
    <t>04:00-05:00</t>
  </si>
  <si>
    <t>05:00-06:00</t>
  </si>
  <si>
    <t>06:00-07:00</t>
  </si>
  <si>
    <t>07:00-08:00</t>
  </si>
  <si>
    <t>08:00-09:00</t>
  </si>
  <si>
    <t>09:00-10:00</t>
  </si>
  <si>
    <t>10:00-11:00</t>
  </si>
  <si>
    <t>11:00-12:00</t>
  </si>
  <si>
    <t>12:00-13:00</t>
  </si>
  <si>
    <t>13:00-14:00</t>
  </si>
  <si>
    <t>14:00-15:00</t>
  </si>
  <si>
    <t>15:00-16:00</t>
  </si>
  <si>
    <t>16:00-17:00</t>
  </si>
  <si>
    <t>17:00-18:00</t>
  </si>
  <si>
    <t>18:00-19:00</t>
  </si>
  <si>
    <t>19:00-20:00</t>
  </si>
  <si>
    <t>20:00-21:00</t>
  </si>
  <si>
    <t>21:00-22:00</t>
  </si>
  <si>
    <t>22:00-23:00</t>
  </si>
  <si>
    <t>23:00-00:00</t>
  </si>
  <si>
    <t>MTT Avg</t>
  </si>
  <si>
    <t>MTT Real</t>
  </si>
  <si>
    <t>Friday</t>
  </si>
  <si>
    <t>Fri Real</t>
  </si>
  <si>
    <t>Saturday</t>
  </si>
  <si>
    <t>Sat Real</t>
  </si>
  <si>
    <t>Sunday</t>
  </si>
  <si>
    <t>Sun Real</t>
  </si>
  <si>
    <t>Avg. Hourly traffic flow 2019</t>
  </si>
  <si>
    <t>10. Data on the hourly distribution of car drivers in London was obtained from https://www.gov.uk/government/statistical-data-sets/road-traffic-statistics-tra#annual-daily-traffic-flow-and-distribution-tra03 File name: TRA0307</t>
  </si>
  <si>
    <t>11. Using London 2019 car fleet information from https://www.gov.uk/government/statistical-data-sets/veh02-licensed-cars, File name: VEH0203) the number of users for each car type was calculated e.g  38.2% of the car fleet is run by diesel, hence the number of car drivers for each hour was multiplied by 0.382 to obtain the number of users of the diesel cars</t>
  </si>
  <si>
    <t>10b. The hourly distribution was multiplied by the average number of car drivers per hour in London (231250). (http://content.tfl.gov.uk/technical-note-14-who-travels-by-car-in-london.pdf) See Car_Data_Processing sheet for more details</t>
  </si>
  <si>
    <t>Notes (Taxis):</t>
  </si>
  <si>
    <t>Avg. Hourly traffic flow 2019 (Taxi)</t>
  </si>
  <si>
    <t>Avg. Hourly traffic flow 2019 (Car)</t>
  </si>
  <si>
    <t>MTT Real (Taxi)</t>
  </si>
  <si>
    <t>Avg. Hourly traffic flow 2019 (car)</t>
  </si>
  <si>
    <t>Fri Real (Taxi)</t>
  </si>
  <si>
    <t>Sun Real (Taxi)</t>
  </si>
  <si>
    <t>Sat Real (Taxi)</t>
  </si>
  <si>
    <t>Avg Hourly Traffic</t>
  </si>
  <si>
    <t>Num_Users_Hourly_MTT!A1:O25</t>
  </si>
  <si>
    <t>Num_Users_Hourly_Fri!A1:O25</t>
  </si>
  <si>
    <t>Num_Users_Hourly_Sun!A1:O25</t>
  </si>
  <si>
    <t>13. The hourly cycling distribution data was obtained from https://www.gov.uk/government/statistical-data-sets/road-traffic-statistics-tra#pedal-cycle-traffic-tra04 (TRA0405)</t>
  </si>
  <si>
    <t>14. The hourly distribution data was multiplied by the average volume of cyclists per hour in London - 15833 (https://content.tfl.gov.uk/travel-in-london-report-12.pdf) See Cycle_Data_Processing sheet for more details</t>
  </si>
  <si>
    <t>15. Data on the hourly distribution of car drivers in London was obtained from https://www.gov.uk/government/statistical-data-sets/road-traffic-statistics-tra#annual-daily-traffic-flow-and-distribution-tra03 File name: TRA0307</t>
  </si>
  <si>
    <t>16. The hourly distribution was multiplied by the average number of taxi drivers per hour in London (12500). (http://content.tfl.gov.uk/technical-note-14-who-travels-by-car-in-london.pdf) See Car_Data_Processing sheet for more details</t>
  </si>
  <si>
    <t>17. Using London 2019 car fleet information from https://www.gov.uk/government/statistical-data-sets/veh02-licensed-cars, File name: VEH0203) the number of users for each car type was calculated e.g  38.2% of the car fleet is run by diesel, hence the number of car drivers for each hour was multiplied by 0.382 to obtain the number of users of the diesel cars</t>
  </si>
  <si>
    <t>18. Values for car fleet - diesel (38.2%), electric (0.6%), petrol (58.4%), hybrid (2.6%)</t>
  </si>
  <si>
    <t>Num_Users_Hourly_Sat!A1:O25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</si>
</sst>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2"/>
      <color rgb="FFFF0000"/>
      <name val="Calibri"/>
      <family val="2"/>
      <scheme val="minor"/>
    </font>
    <font>
      <sz val="10"/>
      <color rgb="FF000000"/>
      <name val="Arial"/>
      <family val="2"/>
    </font>
    <font>
      <b/>
      <sz val="10"/>
      <color rgb="FF00000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Border="0" applyProtection="0"/>
    <xf numFmtId="0" fontId="2" fillId="0" borderId="0" applyNumberFormat="0" applyBorder="0" applyProtection="0"/>
  </cellStyleXfs>
  <cellXfs count="22">
    <xf numFmtId="0" fontId="0" fillId="0" borderId="0" xfId="0"/>
    <xf numFmtId="1" fontId="0" fillId="0" borderId="0" xfId="0" applyNumberFormat="1"/>
    <xf numFmtId="0" fontId="0" fillId="0" borderId="0" xfId="0" applyFill="1"/>
    <xf numFmtId="0" fontId="1" fillId="0" borderId="0" xfId="0" applyFont="1"/>
    <xf numFmtId="0" fontId="3" fillId="2" borderId="1" xfId="1" applyFont="1" applyFill="1" applyBorder="1" applyAlignment="1">
      <alignment horizontal="left" wrapText="1"/>
    </xf>
    <xf numFmtId="0" fontId="3" fillId="2" borderId="1" xfId="1" applyFont="1" applyFill="1" applyBorder="1" applyAlignment="1">
      <alignment horizontal="right" wrapText="1"/>
    </xf>
    <xf numFmtId="0" fontId="3" fillId="2" borderId="0" xfId="1" applyFont="1" applyFill="1" applyAlignment="1">
      <alignment horizontal="left"/>
    </xf>
    <xf numFmtId="164" fontId="2" fillId="2" borderId="0" xfId="2" applyNumberFormat="1" applyFill="1" applyAlignment="1">
      <alignment horizontal="right" wrapText="1"/>
    </xf>
    <xf numFmtId="0" fontId="3" fillId="2" borderId="0" xfId="1" applyFont="1" applyFill="1" applyBorder="1" applyAlignment="1">
      <alignment horizontal="right" wrapText="1"/>
    </xf>
    <xf numFmtId="0" fontId="3" fillId="2" borderId="2" xfId="1" applyFont="1" applyFill="1" applyBorder="1" applyAlignment="1">
      <alignment horizontal="left" wrapText="1"/>
    </xf>
    <xf numFmtId="0" fontId="3" fillId="2" borderId="2" xfId="1" applyFont="1" applyFill="1" applyBorder="1" applyAlignment="1">
      <alignment horizontal="right" wrapText="1"/>
    </xf>
    <xf numFmtId="0" fontId="3" fillId="2" borderId="2" xfId="1" applyFont="1" applyFill="1" applyBorder="1" applyAlignment="1">
      <alignment horizontal="left"/>
    </xf>
    <xf numFmtId="164" fontId="2" fillId="2" borderId="2" xfId="2" applyNumberFormat="1" applyFill="1" applyBorder="1" applyAlignment="1">
      <alignment horizontal="right" wrapText="1"/>
    </xf>
    <xf numFmtId="164" fontId="0" fillId="0" borderId="2" xfId="0" applyNumberFormat="1" applyBorder="1"/>
    <xf numFmtId="0" fontId="0" fillId="0" borderId="2" xfId="0" applyBorder="1"/>
    <xf numFmtId="0" fontId="0" fillId="0" borderId="3" xfId="0" applyBorder="1"/>
    <xf numFmtId="0" fontId="0" fillId="0" borderId="2" xfId="0" applyFill="1" applyBorder="1"/>
    <xf numFmtId="1" fontId="0" fillId="0" borderId="2" xfId="0" applyNumberFormat="1" applyBorder="1"/>
    <xf numFmtId="0" fontId="0" fillId="0" borderId="0" xfId="0" applyFill="1" applyBorder="1"/>
    <xf numFmtId="1" fontId="0" fillId="0" borderId="0" xfId="0" applyNumberFormat="1" applyBorder="1"/>
    <xf numFmtId="164" fontId="2" fillId="2" borderId="0" xfId="1" applyNumberFormat="1" applyFill="1" applyAlignment="1">
      <alignment horizontal="right"/>
    </xf>
    <xf numFmtId="164" fontId="0" fillId="0" borderId="0" xfId="0" applyNumberFormat="1"/>
  </cellXfs>
  <cellStyles count="3">
    <cellStyle name="Normal" xfId="0" builtinId="0"/>
    <cellStyle name="Normal 2" xfId="2" xr:uid="{A68BDC24-74A0-403C-BE72-E4C5CA1407D2}"/>
    <cellStyle name="Normal 3" xfId="1" xr:uid="{5CFBA468-1208-4C5B-AA01-F718A52E60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78BB-62F9-4A5C-BA7A-78835846AA03}">
  <dimension ref="A1:G7"/>
  <sheetViews>
    <sheetView tabSelected="1" workbookViewId="0">
      <selection activeCell="D5" sqref="D5"/>
    </sheetView>
  </sheetViews>
  <sheetFormatPr defaultRowHeight="15" x14ac:dyDescent="0.25"/>
  <cols>
    <col min="2" max="2" width="16" bestFit="1" customWidth="1"/>
    <col min="3" max="3" width="29.7109375" bestFit="1" customWidth="1"/>
    <col min="6" max="6" width="10.28515625" bestFit="1" customWidth="1"/>
    <col min="7" max="7" width="9.28515625" bestFit="1" customWidth="1"/>
  </cols>
  <sheetData>
    <row r="1" spans="1:7" x14ac:dyDescent="0.25">
      <c r="D1" t="s">
        <v>27</v>
      </c>
      <c r="E1" t="s">
        <v>28</v>
      </c>
      <c r="F1" t="s">
        <v>29</v>
      </c>
      <c r="G1" t="s">
        <v>30</v>
      </c>
    </row>
    <row r="2" spans="1:7" x14ac:dyDescent="0.25">
      <c r="A2" t="s">
        <v>26</v>
      </c>
      <c r="B2" t="s">
        <v>32</v>
      </c>
      <c r="C2" t="s">
        <v>42</v>
      </c>
      <c r="D2">
        <v>1</v>
      </c>
      <c r="E2">
        <v>1</v>
      </c>
    </row>
    <row r="3" spans="1:7" x14ac:dyDescent="0.25">
      <c r="A3" t="s">
        <v>26</v>
      </c>
      <c r="B3" t="s">
        <v>31</v>
      </c>
      <c r="C3" t="s">
        <v>96</v>
      </c>
      <c r="D3">
        <v>1</v>
      </c>
      <c r="E3">
        <v>1</v>
      </c>
    </row>
    <row r="4" spans="1:7" x14ac:dyDescent="0.25">
      <c r="A4" t="s">
        <v>26</v>
      </c>
      <c r="B4" t="s">
        <v>33</v>
      </c>
      <c r="C4" t="s">
        <v>97</v>
      </c>
      <c r="D4">
        <v>1</v>
      </c>
      <c r="E4">
        <v>1</v>
      </c>
    </row>
    <row r="5" spans="1:7" x14ac:dyDescent="0.25">
      <c r="A5" t="s">
        <v>26</v>
      </c>
      <c r="B5" t="s">
        <v>34</v>
      </c>
      <c r="C5" t="s">
        <v>105</v>
      </c>
      <c r="D5">
        <v>1</v>
      </c>
      <c r="E5">
        <v>1</v>
      </c>
    </row>
    <row r="6" spans="1:7" x14ac:dyDescent="0.25">
      <c r="A6" t="s">
        <v>26</v>
      </c>
      <c r="B6" t="s">
        <v>35</v>
      </c>
      <c r="C6" t="s">
        <v>98</v>
      </c>
      <c r="D6">
        <v>1</v>
      </c>
      <c r="E6">
        <v>1</v>
      </c>
    </row>
    <row r="7" spans="1:7" x14ac:dyDescent="0.25">
      <c r="A7" t="s">
        <v>26</v>
      </c>
      <c r="B7" t="s">
        <v>36</v>
      </c>
      <c r="C7" t="s">
        <v>43</v>
      </c>
      <c r="D7">
        <v>1</v>
      </c>
      <c r="E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00E92-C47D-47AF-AB63-732847B8789A}">
  <dimension ref="A1:P58"/>
  <sheetViews>
    <sheetView topLeftCell="A43" workbookViewId="0">
      <selection activeCell="B58" sqref="B58"/>
    </sheetView>
  </sheetViews>
  <sheetFormatPr defaultRowHeight="15" x14ac:dyDescent="0.25"/>
  <cols>
    <col min="1" max="1" width="3" bestFit="1" customWidth="1"/>
    <col min="2" max="2" width="8" bestFit="1" customWidth="1"/>
    <col min="3" max="3" width="11.5703125" bestFit="1" customWidth="1"/>
    <col min="4" max="4" width="11.7109375" bestFit="1" customWidth="1"/>
    <col min="5" max="5" width="13.7109375" bestFit="1" customWidth="1"/>
    <col min="6" max="6" width="13.7109375" customWidth="1"/>
    <col min="7" max="7" width="11.140625" bestFit="1" customWidth="1"/>
    <col min="8" max="8" width="10" bestFit="1" customWidth="1"/>
    <col min="10" max="10" width="10.28515625" bestFit="1" customWidth="1"/>
    <col min="15" max="15" width="11.140625" bestFit="1" customWidth="1"/>
  </cols>
  <sheetData>
    <row r="1" spans="1:16" x14ac:dyDescent="0.25">
      <c r="B1" t="s">
        <v>0</v>
      </c>
      <c r="C1" t="s">
        <v>5</v>
      </c>
      <c r="D1" t="s">
        <v>6</v>
      </c>
      <c r="E1" t="s">
        <v>7</v>
      </c>
      <c r="F1" t="s">
        <v>10</v>
      </c>
      <c r="G1" s="2" t="s">
        <v>8</v>
      </c>
      <c r="H1" s="2" t="s">
        <v>9</v>
      </c>
      <c r="I1" s="2" t="s">
        <v>11</v>
      </c>
      <c r="J1" s="2" t="s">
        <v>12</v>
      </c>
      <c r="K1" s="2" t="s">
        <v>37</v>
      </c>
      <c r="L1" s="2" t="s">
        <v>38</v>
      </c>
      <c r="M1" s="2" t="s">
        <v>39</v>
      </c>
      <c r="N1" s="2" t="s">
        <v>40</v>
      </c>
      <c r="O1" s="2" t="s">
        <v>41</v>
      </c>
      <c r="P1" s="2"/>
    </row>
    <row r="2" spans="1:16" x14ac:dyDescent="0.25">
      <c r="A2">
        <v>1</v>
      </c>
      <c r="B2">
        <v>36848</v>
      </c>
      <c r="C2" s="1">
        <f>3.41*0.579*B2</f>
        <v>72752.322719999996</v>
      </c>
      <c r="D2" s="1">
        <f>3.41*0.017*B2</f>
        <v>2136.0785600000004</v>
      </c>
      <c r="E2" s="1">
        <f>3.41*0.00109*B2</f>
        <v>136.96033120000001</v>
      </c>
      <c r="F2" s="1">
        <f>3.41*0.4*B2</f>
        <v>50260.672000000006</v>
      </c>
      <c r="G2" s="1">
        <v>153.31874999999999</v>
      </c>
      <c r="H2" s="1">
        <v>14923.025</v>
      </c>
      <c r="I2" s="1">
        <v>9761.2937500000007</v>
      </c>
      <c r="J2" s="1">
        <v>664.38125000000002</v>
      </c>
      <c r="K2" s="1">
        <v>8.2874999999999996</v>
      </c>
      <c r="L2" s="1">
        <v>806.65</v>
      </c>
      <c r="M2" s="1">
        <v>527.63750000000005</v>
      </c>
      <c r="N2" s="1">
        <v>35.912500000000001</v>
      </c>
      <c r="O2" s="1">
        <v>5684.0469999999996</v>
      </c>
    </row>
    <row r="3" spans="1:16" x14ac:dyDescent="0.25">
      <c r="A3">
        <v>2</v>
      </c>
      <c r="B3">
        <v>1650</v>
      </c>
      <c r="C3" s="1">
        <f t="shared" ref="C3:C25" si="0">3.41*0.579*B3</f>
        <v>3257.7434999999996</v>
      </c>
      <c r="D3" s="1">
        <f t="shared" ref="D3:D25" si="1">3.41*0.017*B3</f>
        <v>95.650500000000008</v>
      </c>
      <c r="E3" s="1">
        <f t="shared" ref="E3:E25" si="2">3.41*0.00109*B3</f>
        <v>6.1328850000000008</v>
      </c>
      <c r="F3" s="1">
        <f t="shared" ref="F3:F25" si="3">3.41*0.4*B3</f>
        <v>2250.6000000000004</v>
      </c>
      <c r="G3" s="1">
        <v>101.28750000000001</v>
      </c>
      <c r="H3" s="1">
        <v>9858.65</v>
      </c>
      <c r="I3" s="1">
        <v>6448.6374999999998</v>
      </c>
      <c r="J3" s="1">
        <v>438.91249999999997</v>
      </c>
      <c r="K3" s="1">
        <v>5.4750000000000005</v>
      </c>
      <c r="L3" s="1">
        <v>532.9</v>
      </c>
      <c r="M3" s="1">
        <v>348.57499999999999</v>
      </c>
      <c r="N3" s="1">
        <v>23.724999999999998</v>
      </c>
      <c r="O3" s="1">
        <v>5668.213999999999</v>
      </c>
    </row>
    <row r="4" spans="1:16" x14ac:dyDescent="0.25">
      <c r="A4">
        <v>3</v>
      </c>
      <c r="B4">
        <v>7</v>
      </c>
      <c r="C4" s="1">
        <f t="shared" si="0"/>
        <v>13.820729999999999</v>
      </c>
      <c r="D4" s="1">
        <f t="shared" si="1"/>
        <v>0.40579000000000004</v>
      </c>
      <c r="E4" s="1">
        <f t="shared" si="2"/>
        <v>2.6018300000000001E-2</v>
      </c>
      <c r="F4" s="1">
        <f t="shared" si="3"/>
        <v>9.548</v>
      </c>
      <c r="G4" s="1">
        <v>86.371875000000003</v>
      </c>
      <c r="H4" s="1">
        <v>8406.8624999999993</v>
      </c>
      <c r="I4" s="1">
        <v>5499.0093749999996</v>
      </c>
      <c r="J4" s="1">
        <v>374.27812499999999</v>
      </c>
      <c r="K4" s="1">
        <v>4.6687500000000002</v>
      </c>
      <c r="L4" s="1">
        <v>454.42499999999995</v>
      </c>
      <c r="M4" s="1">
        <v>297.24374999999998</v>
      </c>
      <c r="N4" s="1">
        <v>20.231249999999999</v>
      </c>
      <c r="O4" s="1">
        <v>4714.2757499999998</v>
      </c>
    </row>
    <row r="5" spans="1:16" x14ac:dyDescent="0.25">
      <c r="A5">
        <v>4</v>
      </c>
      <c r="B5">
        <v>2</v>
      </c>
      <c r="C5" s="1">
        <f t="shared" si="0"/>
        <v>3.9487799999999997</v>
      </c>
      <c r="D5" s="1">
        <f t="shared" si="1"/>
        <v>0.11594000000000002</v>
      </c>
      <c r="E5" s="1">
        <f t="shared" si="2"/>
        <v>7.4338000000000008E-3</v>
      </c>
      <c r="F5" s="1">
        <f t="shared" si="3"/>
        <v>2.7280000000000002</v>
      </c>
      <c r="G5" s="1">
        <v>102.328125</v>
      </c>
      <c r="H5" s="1">
        <v>9959.9375</v>
      </c>
      <c r="I5" s="1">
        <v>6514.890625</v>
      </c>
      <c r="J5" s="1">
        <v>443.421875</v>
      </c>
      <c r="K5" s="1">
        <v>5.53125</v>
      </c>
      <c r="L5" s="1">
        <v>538.375</v>
      </c>
      <c r="M5" s="1">
        <v>352.15625</v>
      </c>
      <c r="N5" s="1">
        <v>23.96875</v>
      </c>
      <c r="O5" s="1">
        <v>5640.5062500000004</v>
      </c>
    </row>
    <row r="6" spans="1:16" x14ac:dyDescent="0.25">
      <c r="A6">
        <v>5</v>
      </c>
      <c r="B6">
        <v>89</v>
      </c>
      <c r="C6" s="1">
        <f t="shared" si="0"/>
        <v>175.72071</v>
      </c>
      <c r="D6" s="1">
        <f t="shared" si="1"/>
        <v>5.1593300000000006</v>
      </c>
      <c r="E6" s="1">
        <f t="shared" si="2"/>
        <v>0.33080410000000005</v>
      </c>
      <c r="F6" s="1">
        <f t="shared" si="3"/>
        <v>121.39600000000002</v>
      </c>
      <c r="G6" s="1">
        <v>185.23125000000002</v>
      </c>
      <c r="H6" s="1">
        <v>18029.174999999999</v>
      </c>
      <c r="I6" s="1">
        <v>11793.05625</v>
      </c>
      <c r="J6" s="1">
        <v>802.66874999999993</v>
      </c>
      <c r="K6" s="1">
        <v>10.012500000000001</v>
      </c>
      <c r="L6" s="1">
        <v>974.55</v>
      </c>
      <c r="M6" s="1">
        <v>637.46249999999998</v>
      </c>
      <c r="N6" s="1">
        <v>43.387499999999996</v>
      </c>
      <c r="O6" s="1">
        <v>5878.0012500000003</v>
      </c>
    </row>
    <row r="7" spans="1:16" x14ac:dyDescent="0.25">
      <c r="A7">
        <v>6</v>
      </c>
      <c r="B7">
        <v>64152</v>
      </c>
      <c r="C7" s="1">
        <f t="shared" si="0"/>
        <v>126661.06727999999</v>
      </c>
      <c r="D7" s="1">
        <f t="shared" si="1"/>
        <v>3718.8914400000003</v>
      </c>
      <c r="E7" s="1">
        <f t="shared" si="2"/>
        <v>238.44656880000002</v>
      </c>
      <c r="F7" s="1">
        <f t="shared" si="3"/>
        <v>87503.328000000009</v>
      </c>
      <c r="G7" s="1">
        <v>548.40937500000007</v>
      </c>
      <c r="H7" s="1">
        <v>53378.512499999997</v>
      </c>
      <c r="I7" s="1">
        <v>34915.396874999999</v>
      </c>
      <c r="J7" s="1">
        <v>2376.4406249999997</v>
      </c>
      <c r="K7" s="1">
        <v>29.643750000000001</v>
      </c>
      <c r="L7" s="1">
        <v>2885.3249999999998</v>
      </c>
      <c r="M7" s="1">
        <v>1887.3187500000001</v>
      </c>
      <c r="N7" s="1">
        <v>128.45624999999998</v>
      </c>
      <c r="O7" s="1">
        <v>12880.145500000001</v>
      </c>
    </row>
    <row r="8" spans="1:16" x14ac:dyDescent="0.25">
      <c r="A8">
        <v>7</v>
      </c>
      <c r="B8">
        <v>289948</v>
      </c>
      <c r="C8" s="1">
        <f t="shared" si="0"/>
        <v>572470.43171999999</v>
      </c>
      <c r="D8" s="1">
        <f t="shared" si="1"/>
        <v>16808.285560000004</v>
      </c>
      <c r="E8" s="1">
        <f t="shared" si="2"/>
        <v>1077.7077212000002</v>
      </c>
      <c r="F8" s="1">
        <f t="shared" si="3"/>
        <v>395489.07200000004</v>
      </c>
      <c r="G8" s="1">
        <v>1319.1656249999999</v>
      </c>
      <c r="H8" s="1">
        <v>128398.78749999998</v>
      </c>
      <c r="I8" s="1">
        <v>83986.878124999988</v>
      </c>
      <c r="J8" s="1">
        <v>5716.3843749999987</v>
      </c>
      <c r="K8" s="1">
        <v>71.306249999999991</v>
      </c>
      <c r="L8" s="1">
        <v>6940.4749999999985</v>
      </c>
      <c r="M8" s="1">
        <v>4539.8312499999993</v>
      </c>
      <c r="N8" s="1">
        <v>308.99374999999992</v>
      </c>
      <c r="O8" s="1">
        <v>23432.84</v>
      </c>
    </row>
    <row r="9" spans="1:16" x14ac:dyDescent="0.25">
      <c r="A9">
        <v>8</v>
      </c>
      <c r="B9">
        <v>626107</v>
      </c>
      <c r="C9" s="1">
        <f t="shared" si="0"/>
        <v>1236179.3997299999</v>
      </c>
      <c r="D9" s="1">
        <f t="shared" si="1"/>
        <v>36295.422790000004</v>
      </c>
      <c r="E9" s="1">
        <f t="shared" si="2"/>
        <v>2327.1771083000003</v>
      </c>
      <c r="F9" s="1">
        <f t="shared" si="3"/>
        <v>854009.94800000009</v>
      </c>
      <c r="G9" s="1">
        <v>2388.234375</v>
      </c>
      <c r="H9" s="1">
        <v>232454.8125</v>
      </c>
      <c r="I9" s="1">
        <v>152050.921875</v>
      </c>
      <c r="J9" s="1">
        <v>10349.015625</v>
      </c>
      <c r="K9" s="1">
        <v>129.09375</v>
      </c>
      <c r="L9" s="1">
        <v>12565.125</v>
      </c>
      <c r="M9" s="1">
        <v>8218.96875</v>
      </c>
      <c r="N9" s="1">
        <v>559.40625</v>
      </c>
      <c r="O9" s="1">
        <v>33201.800999999999</v>
      </c>
    </row>
    <row r="10" spans="1:16" x14ac:dyDescent="0.25">
      <c r="A10">
        <v>9</v>
      </c>
      <c r="B10">
        <v>820016</v>
      </c>
      <c r="C10" s="1">
        <f t="shared" si="0"/>
        <v>1619031.3902399999</v>
      </c>
      <c r="D10" s="1">
        <f t="shared" si="1"/>
        <v>47536.327520000006</v>
      </c>
      <c r="E10" s="1">
        <f t="shared" si="2"/>
        <v>3047.9174704000002</v>
      </c>
      <c r="F10" s="1">
        <f t="shared" si="3"/>
        <v>1118501.824</v>
      </c>
      <c r="G10" s="1">
        <v>2633.4749999999999</v>
      </c>
      <c r="H10" s="1">
        <v>256324.9</v>
      </c>
      <c r="I10" s="1">
        <v>167664.57500000001</v>
      </c>
      <c r="J10" s="1">
        <v>11411.725</v>
      </c>
      <c r="K10" s="1">
        <v>142.35</v>
      </c>
      <c r="L10" s="1">
        <v>13855.4</v>
      </c>
      <c r="M10" s="1">
        <v>9062.9500000000007</v>
      </c>
      <c r="N10" s="1">
        <v>616.85</v>
      </c>
      <c r="O10" s="1">
        <v>29983.743750000001</v>
      </c>
    </row>
    <row r="11" spans="1:16" x14ac:dyDescent="0.25">
      <c r="A11">
        <v>10</v>
      </c>
      <c r="B11">
        <v>575677</v>
      </c>
      <c r="C11" s="1">
        <f t="shared" si="0"/>
        <v>1136610.91203</v>
      </c>
      <c r="D11" s="1">
        <f t="shared" si="1"/>
        <v>33371.995690000003</v>
      </c>
      <c r="E11" s="1">
        <f t="shared" si="2"/>
        <v>2139.7338413000002</v>
      </c>
      <c r="F11" s="1">
        <f t="shared" si="3"/>
        <v>785223.42800000007</v>
      </c>
      <c r="G11" s="1">
        <v>2105.8781250000002</v>
      </c>
      <c r="H11" s="1">
        <v>204972.13749999998</v>
      </c>
      <c r="I11" s="1">
        <v>134074.24062500001</v>
      </c>
      <c r="J11" s="1">
        <v>9125.4718749999993</v>
      </c>
      <c r="K11" s="1">
        <v>113.83125</v>
      </c>
      <c r="L11" s="1">
        <v>11079.574999999999</v>
      </c>
      <c r="M11" s="1">
        <v>7247.2562500000004</v>
      </c>
      <c r="N11" s="1">
        <v>493.26874999999995</v>
      </c>
      <c r="O11" s="1">
        <v>18528.56825</v>
      </c>
    </row>
    <row r="12" spans="1:16" x14ac:dyDescent="0.25">
      <c r="A12">
        <v>11</v>
      </c>
      <c r="B12">
        <v>351191</v>
      </c>
      <c r="C12" s="1">
        <f t="shared" si="0"/>
        <v>693387.99848999991</v>
      </c>
      <c r="D12" s="1">
        <f t="shared" si="1"/>
        <v>20358.542270000002</v>
      </c>
      <c r="E12" s="1">
        <f t="shared" si="2"/>
        <v>1305.3418279000002</v>
      </c>
      <c r="F12" s="1">
        <f t="shared" si="3"/>
        <v>479024.52400000003</v>
      </c>
      <c r="G12" s="1">
        <v>2061.1312499999999</v>
      </c>
      <c r="H12" s="1">
        <v>200616.77499999999</v>
      </c>
      <c r="I12" s="1">
        <v>131225.35625000001</v>
      </c>
      <c r="J12" s="1">
        <v>8931.5687500000004</v>
      </c>
      <c r="K12" s="1">
        <v>111.41250000000002</v>
      </c>
      <c r="L12" s="1">
        <v>10844.150000000001</v>
      </c>
      <c r="M12" s="1">
        <v>7093.2625000000016</v>
      </c>
      <c r="N12" s="1">
        <v>482.78750000000008</v>
      </c>
      <c r="O12" s="1">
        <v>17922.956000000002</v>
      </c>
    </row>
    <row r="13" spans="1:16" x14ac:dyDescent="0.25">
      <c r="A13">
        <v>12</v>
      </c>
      <c r="B13">
        <v>300547</v>
      </c>
      <c r="C13" s="1">
        <f t="shared" si="0"/>
        <v>593396.99132999999</v>
      </c>
      <c r="D13" s="1">
        <f t="shared" si="1"/>
        <v>17422.709590000002</v>
      </c>
      <c r="E13" s="1">
        <f t="shared" si="2"/>
        <v>1117.1031443000002</v>
      </c>
      <c r="F13" s="1">
        <f t="shared" si="3"/>
        <v>409946.10800000001</v>
      </c>
      <c r="G13" s="1">
        <v>2171.0906249999998</v>
      </c>
      <c r="H13" s="1">
        <v>211319.48749999999</v>
      </c>
      <c r="I13" s="1">
        <v>138226.10312499999</v>
      </c>
      <c r="J13" s="1">
        <v>9408.0593749999989</v>
      </c>
      <c r="K13" s="1">
        <v>117.35625</v>
      </c>
      <c r="L13" s="1">
        <v>11422.674999999999</v>
      </c>
      <c r="M13" s="1">
        <v>7471.6812500000005</v>
      </c>
      <c r="N13" s="1">
        <v>508.54374999999999</v>
      </c>
      <c r="O13" s="1">
        <v>18354.40525</v>
      </c>
    </row>
    <row r="14" spans="1:16" x14ac:dyDescent="0.25">
      <c r="A14">
        <v>13</v>
      </c>
      <c r="B14">
        <v>312710</v>
      </c>
      <c r="C14" s="1">
        <f t="shared" si="0"/>
        <v>617411.49689999991</v>
      </c>
      <c r="D14" s="1">
        <f t="shared" si="1"/>
        <v>18127.798700000003</v>
      </c>
      <c r="E14" s="1">
        <f t="shared" si="2"/>
        <v>1162.3117990000001</v>
      </c>
      <c r="F14" s="1">
        <f t="shared" si="3"/>
        <v>426536.44000000006</v>
      </c>
      <c r="G14" s="1">
        <v>2253.6468749999999</v>
      </c>
      <c r="H14" s="1">
        <v>219354.96249999999</v>
      </c>
      <c r="I14" s="1">
        <v>143482.18437500001</v>
      </c>
      <c r="J14" s="1">
        <v>9765.8031250000004</v>
      </c>
      <c r="K14" s="1">
        <v>121.81875000000002</v>
      </c>
      <c r="L14" s="1">
        <v>11857.025000000001</v>
      </c>
      <c r="M14" s="1">
        <v>7755.7937500000016</v>
      </c>
      <c r="N14" s="1">
        <v>527.88125000000002</v>
      </c>
      <c r="O14" s="1">
        <v>17752.751250000001</v>
      </c>
    </row>
    <row r="15" spans="1:16" x14ac:dyDescent="0.25">
      <c r="A15">
        <v>14</v>
      </c>
      <c r="B15">
        <v>323592</v>
      </c>
      <c r="C15" s="1">
        <f t="shared" si="0"/>
        <v>638896.80887999991</v>
      </c>
      <c r="D15" s="1">
        <f t="shared" si="1"/>
        <v>18758.628240000002</v>
      </c>
      <c r="E15" s="1">
        <f t="shared" si="2"/>
        <v>1202.7591048000002</v>
      </c>
      <c r="F15" s="1">
        <f t="shared" si="3"/>
        <v>441379.48800000001</v>
      </c>
      <c r="G15" s="1">
        <v>2287.2937500000003</v>
      </c>
      <c r="H15" s="1">
        <v>222629.92499999999</v>
      </c>
      <c r="I15" s="1">
        <v>145624.36874999999</v>
      </c>
      <c r="J15" s="1">
        <v>9911.6062499999989</v>
      </c>
      <c r="K15" s="1">
        <v>123.6375</v>
      </c>
      <c r="L15" s="1">
        <v>12034.05</v>
      </c>
      <c r="M15" s="1">
        <v>7871.5875000000005</v>
      </c>
      <c r="N15" s="1">
        <v>535.76249999999993</v>
      </c>
      <c r="O15" s="1">
        <v>17135.264249999997</v>
      </c>
    </row>
    <row r="16" spans="1:16" x14ac:dyDescent="0.25">
      <c r="A16">
        <v>15</v>
      </c>
      <c r="B16">
        <v>341720</v>
      </c>
      <c r="C16" s="1">
        <f t="shared" si="0"/>
        <v>674688.55079999997</v>
      </c>
      <c r="D16" s="1">
        <f t="shared" si="1"/>
        <v>19809.508400000002</v>
      </c>
      <c r="E16" s="1">
        <f t="shared" si="2"/>
        <v>1270.1390680000002</v>
      </c>
      <c r="F16" s="1">
        <f t="shared" si="3"/>
        <v>466106.08</v>
      </c>
      <c r="G16" s="1">
        <v>2449.6312499999999</v>
      </c>
      <c r="H16" s="1">
        <v>238430.77499999999</v>
      </c>
      <c r="I16" s="1">
        <v>155959.85625000001</v>
      </c>
      <c r="J16" s="1">
        <v>10615.06875</v>
      </c>
      <c r="K16" s="1">
        <v>132.41249999999999</v>
      </c>
      <c r="L16" s="1">
        <v>12888.15</v>
      </c>
      <c r="M16" s="1">
        <v>8430.2625000000007</v>
      </c>
      <c r="N16" s="1">
        <v>573.78750000000002</v>
      </c>
      <c r="O16" s="1">
        <v>18120.868499999997</v>
      </c>
    </row>
    <row r="17" spans="1:15" x14ac:dyDescent="0.25">
      <c r="A17">
        <v>16</v>
      </c>
      <c r="B17">
        <v>435868</v>
      </c>
      <c r="C17" s="1">
        <f t="shared" si="0"/>
        <v>860573.42051999993</v>
      </c>
      <c r="D17" s="1">
        <f t="shared" si="1"/>
        <v>25267.267960000005</v>
      </c>
      <c r="E17" s="1">
        <f t="shared" si="2"/>
        <v>1620.0777692000001</v>
      </c>
      <c r="F17" s="1">
        <f t="shared" si="3"/>
        <v>594523.95200000005</v>
      </c>
      <c r="G17" s="1">
        <v>2720.5406250000001</v>
      </c>
      <c r="H17" s="1">
        <v>264799.28749999998</v>
      </c>
      <c r="I17" s="1">
        <v>173207.75312499999</v>
      </c>
      <c r="J17" s="1">
        <v>11789.009375</v>
      </c>
      <c r="K17" s="1">
        <v>147.05625000000001</v>
      </c>
      <c r="L17" s="1">
        <v>14313.474999999999</v>
      </c>
      <c r="M17" s="1">
        <v>9362.5812499999993</v>
      </c>
      <c r="N17" s="1">
        <v>637.24374999999998</v>
      </c>
      <c r="O17" s="1">
        <v>17404.42525</v>
      </c>
    </row>
    <row r="18" spans="1:15" x14ac:dyDescent="0.25">
      <c r="A18">
        <v>17</v>
      </c>
      <c r="B18">
        <v>627508</v>
      </c>
      <c r="C18" s="1">
        <f t="shared" si="0"/>
        <v>1238945.52012</v>
      </c>
      <c r="D18" s="1">
        <f t="shared" si="1"/>
        <v>36376.638760000002</v>
      </c>
      <c r="E18" s="1">
        <f t="shared" si="2"/>
        <v>2332.3844852000002</v>
      </c>
      <c r="F18" s="1">
        <f t="shared" si="3"/>
        <v>855920.91200000001</v>
      </c>
      <c r="G18" s="1">
        <v>2944.2750000000001</v>
      </c>
      <c r="H18" s="1">
        <v>286576.09999999998</v>
      </c>
      <c r="I18" s="1">
        <v>187452.17500000002</v>
      </c>
      <c r="J18" s="1">
        <v>12758.525</v>
      </c>
      <c r="K18" s="1">
        <v>159.15</v>
      </c>
      <c r="L18" s="1">
        <v>15490.599999999999</v>
      </c>
      <c r="M18" s="1">
        <v>10132.549999999999</v>
      </c>
      <c r="N18" s="1">
        <v>689.65</v>
      </c>
      <c r="O18" s="1">
        <v>22613.482249999997</v>
      </c>
    </row>
    <row r="19" spans="1:15" x14ac:dyDescent="0.25">
      <c r="A19">
        <v>18</v>
      </c>
      <c r="B19">
        <v>823688</v>
      </c>
      <c r="C19" s="1">
        <f t="shared" si="0"/>
        <v>1626281.35032</v>
      </c>
      <c r="D19" s="1">
        <f t="shared" si="1"/>
        <v>47749.193360000005</v>
      </c>
      <c r="E19" s="1">
        <f t="shared" si="2"/>
        <v>3061.5659272000003</v>
      </c>
      <c r="F19" s="1">
        <f t="shared" si="3"/>
        <v>1123510.432</v>
      </c>
      <c r="G19" s="1">
        <v>2844.0281250000003</v>
      </c>
      <c r="H19" s="1">
        <v>276818.73749999999</v>
      </c>
      <c r="I19" s="1">
        <v>181069.79062499999</v>
      </c>
      <c r="J19" s="1">
        <v>12324.121874999999</v>
      </c>
      <c r="K19" s="1">
        <v>153.73125000000002</v>
      </c>
      <c r="L19" s="1">
        <v>14963.174999999999</v>
      </c>
      <c r="M19" s="1">
        <v>9787.5562499999996</v>
      </c>
      <c r="N19" s="1">
        <v>666.16874999999993</v>
      </c>
      <c r="O19" s="1">
        <v>25669.251250000001</v>
      </c>
    </row>
    <row r="20" spans="1:15" x14ac:dyDescent="0.25">
      <c r="A20">
        <v>19</v>
      </c>
      <c r="B20">
        <v>729320</v>
      </c>
      <c r="C20" s="1">
        <f t="shared" si="0"/>
        <v>1439962.1147999999</v>
      </c>
      <c r="D20" s="1">
        <f t="shared" si="1"/>
        <v>42278.680400000005</v>
      </c>
      <c r="E20" s="1">
        <f t="shared" si="2"/>
        <v>2710.8095080000003</v>
      </c>
      <c r="F20" s="1">
        <f t="shared" si="3"/>
        <v>994792.4800000001</v>
      </c>
      <c r="G20" s="1">
        <v>2088.5343750000002</v>
      </c>
      <c r="H20" s="1">
        <v>203284.01249999998</v>
      </c>
      <c r="I20" s="1">
        <v>132970.02187500001</v>
      </c>
      <c r="J20" s="1">
        <v>9050.3156249999993</v>
      </c>
      <c r="K20" s="1">
        <v>112.89375</v>
      </c>
      <c r="L20" s="1">
        <v>10988.324999999999</v>
      </c>
      <c r="M20" s="1">
        <v>7187.5687500000004</v>
      </c>
      <c r="N20" s="1">
        <v>489.20624999999995</v>
      </c>
      <c r="O20" s="1">
        <v>23583.253499999995</v>
      </c>
    </row>
    <row r="21" spans="1:15" x14ac:dyDescent="0.25">
      <c r="A21">
        <v>20</v>
      </c>
      <c r="B21">
        <v>447561</v>
      </c>
      <c r="C21" s="1">
        <f t="shared" si="0"/>
        <v>883659.9627899999</v>
      </c>
      <c r="D21" s="1">
        <f t="shared" si="1"/>
        <v>25945.111170000004</v>
      </c>
      <c r="E21" s="1">
        <f t="shared" si="2"/>
        <v>1663.5394809000002</v>
      </c>
      <c r="F21" s="1">
        <f t="shared" si="3"/>
        <v>610473.20400000003</v>
      </c>
      <c r="G21" s="1">
        <v>1441.9593750000001</v>
      </c>
      <c r="H21" s="1">
        <v>140350.71249999999</v>
      </c>
      <c r="I21" s="1">
        <v>91804.746874999997</v>
      </c>
      <c r="J21" s="1">
        <v>6248.4906249999995</v>
      </c>
      <c r="K21" s="1">
        <v>77.943750000000009</v>
      </c>
      <c r="L21" s="1">
        <v>7586.5249999999996</v>
      </c>
      <c r="M21" s="1">
        <v>4962.4187499999998</v>
      </c>
      <c r="N21" s="1">
        <v>337.75624999999997</v>
      </c>
      <c r="O21" s="1">
        <v>19466.673500000001</v>
      </c>
    </row>
    <row r="22" spans="1:15" x14ac:dyDescent="0.25">
      <c r="A22">
        <v>21</v>
      </c>
      <c r="B22">
        <v>291322</v>
      </c>
      <c r="C22" s="1">
        <f t="shared" si="0"/>
        <v>575183.24358000001</v>
      </c>
      <c r="D22" s="1">
        <f t="shared" si="1"/>
        <v>16887.936340000004</v>
      </c>
      <c r="E22" s="1">
        <f t="shared" si="2"/>
        <v>1082.8147418000001</v>
      </c>
      <c r="F22" s="1">
        <f t="shared" si="3"/>
        <v>397363.20800000004</v>
      </c>
      <c r="G22" s="1">
        <v>1006.2843750000002</v>
      </c>
      <c r="H22" s="1">
        <v>97945.012500000012</v>
      </c>
      <c r="I22" s="1">
        <v>64066.771875000013</v>
      </c>
      <c r="J22" s="1">
        <v>4360.5656250000002</v>
      </c>
      <c r="K22" s="1">
        <v>54.393750000000011</v>
      </c>
      <c r="L22" s="1">
        <v>5294.3250000000007</v>
      </c>
      <c r="M22" s="1">
        <v>3463.0687500000008</v>
      </c>
      <c r="N22" s="1">
        <v>235.70625000000004</v>
      </c>
      <c r="O22" s="1">
        <v>11957.873250000002</v>
      </c>
    </row>
    <row r="23" spans="1:15" x14ac:dyDescent="0.25">
      <c r="A23">
        <v>22</v>
      </c>
      <c r="B23">
        <v>235986</v>
      </c>
      <c r="C23" s="1">
        <f t="shared" si="0"/>
        <v>465928.39853999997</v>
      </c>
      <c r="D23" s="1">
        <f t="shared" si="1"/>
        <v>13680.108420000002</v>
      </c>
      <c r="E23" s="1">
        <f t="shared" si="2"/>
        <v>877.13636340000005</v>
      </c>
      <c r="F23" s="1">
        <f t="shared" si="3"/>
        <v>321884.90400000004</v>
      </c>
      <c r="G23" s="1">
        <v>718.37812500000007</v>
      </c>
      <c r="H23" s="1">
        <v>69922.137499999997</v>
      </c>
      <c r="I23" s="1">
        <v>45736.740625000006</v>
      </c>
      <c r="J23" s="1">
        <v>3112.9718750000002</v>
      </c>
      <c r="K23" s="1">
        <v>38.831250000000004</v>
      </c>
      <c r="L23" s="1">
        <v>3779.5750000000003</v>
      </c>
      <c r="M23" s="1">
        <v>2472.2562500000004</v>
      </c>
      <c r="N23" s="1">
        <v>168.26875000000001</v>
      </c>
      <c r="O23" s="1">
        <v>9424.5932499999999</v>
      </c>
    </row>
    <row r="24" spans="1:15" x14ac:dyDescent="0.25">
      <c r="A24">
        <v>23</v>
      </c>
      <c r="B24">
        <v>210036</v>
      </c>
      <c r="C24" s="1">
        <f t="shared" si="0"/>
        <v>414692.97803999996</v>
      </c>
      <c r="D24" s="1">
        <f t="shared" si="1"/>
        <v>12175.786920000002</v>
      </c>
      <c r="E24" s="1">
        <f t="shared" si="2"/>
        <v>780.68280840000011</v>
      </c>
      <c r="F24" s="1">
        <f t="shared" si="3"/>
        <v>286489.10400000005</v>
      </c>
      <c r="G24" s="1">
        <v>493.60312500000009</v>
      </c>
      <c r="H24" s="1">
        <v>48044.037500000006</v>
      </c>
      <c r="I24" s="1">
        <v>31426.065625000007</v>
      </c>
      <c r="J24" s="1">
        <v>2138.9468750000001</v>
      </c>
      <c r="K24" s="1">
        <v>26.681250000000006</v>
      </c>
      <c r="L24" s="1">
        <v>2596.9750000000004</v>
      </c>
      <c r="M24" s="1">
        <v>1698.7062500000004</v>
      </c>
      <c r="N24" s="1">
        <v>115.61875000000002</v>
      </c>
      <c r="O24" s="1">
        <v>9392.9272500000006</v>
      </c>
    </row>
    <row r="25" spans="1:15" x14ac:dyDescent="0.25">
      <c r="A25">
        <v>24</v>
      </c>
      <c r="B25">
        <v>131942</v>
      </c>
      <c r="C25" s="1">
        <f t="shared" si="0"/>
        <v>260504.96537999998</v>
      </c>
      <c r="D25" s="1">
        <f t="shared" si="1"/>
        <v>7648.677740000001</v>
      </c>
      <c r="E25" s="1">
        <f t="shared" si="2"/>
        <v>490.41521980000005</v>
      </c>
      <c r="F25" s="1">
        <f t="shared" si="3"/>
        <v>179968.88800000001</v>
      </c>
      <c r="G25" s="1">
        <v>274.03125</v>
      </c>
      <c r="H25" s="1">
        <v>26672.375</v>
      </c>
      <c r="I25" s="1">
        <v>17446.65625</v>
      </c>
      <c r="J25" s="1">
        <v>1187.46875</v>
      </c>
      <c r="K25" s="1">
        <v>14.8125</v>
      </c>
      <c r="L25" s="1">
        <v>1441.75</v>
      </c>
      <c r="M25" s="1">
        <v>943.0625</v>
      </c>
      <c r="N25" s="1">
        <v>64.1875</v>
      </c>
      <c r="O25" s="1">
        <v>6222.3689999999988</v>
      </c>
    </row>
    <row r="27" spans="1:15" x14ac:dyDescent="0.25">
      <c r="C27" s="1"/>
    </row>
    <row r="30" spans="1:15" ht="15.75" x14ac:dyDescent="0.25">
      <c r="B30" s="3" t="s">
        <v>20</v>
      </c>
    </row>
    <row r="31" spans="1:15" x14ac:dyDescent="0.25">
      <c r="B31" t="s">
        <v>13</v>
      </c>
    </row>
    <row r="32" spans="1:15" x14ac:dyDescent="0.25">
      <c r="B32" t="s">
        <v>24</v>
      </c>
    </row>
    <row r="33" spans="2:2" x14ac:dyDescent="0.25">
      <c r="B33" t="s">
        <v>14</v>
      </c>
    </row>
    <row r="34" spans="2:2" x14ac:dyDescent="0.25">
      <c r="B34" t="s">
        <v>15</v>
      </c>
    </row>
    <row r="35" spans="2:2" x14ac:dyDescent="0.25">
      <c r="B35" t="s">
        <v>16</v>
      </c>
    </row>
    <row r="36" spans="2:2" x14ac:dyDescent="0.25">
      <c r="B36" t="s">
        <v>17</v>
      </c>
    </row>
    <row r="38" spans="2:2" ht="15.75" x14ac:dyDescent="0.25">
      <c r="B38" s="3" t="s">
        <v>21</v>
      </c>
    </row>
    <row r="39" spans="2:2" x14ac:dyDescent="0.25">
      <c r="B39" t="s">
        <v>44</v>
      </c>
    </row>
    <row r="40" spans="2:2" x14ac:dyDescent="0.25">
      <c r="B40" t="s">
        <v>45</v>
      </c>
    </row>
    <row r="41" spans="2:2" x14ac:dyDescent="0.25">
      <c r="B41" t="s">
        <v>18</v>
      </c>
    </row>
    <row r="42" spans="2:2" x14ac:dyDescent="0.25">
      <c r="B42" t="s">
        <v>19</v>
      </c>
    </row>
    <row r="44" spans="2:2" ht="15.75" x14ac:dyDescent="0.25">
      <c r="B44" s="3" t="s">
        <v>22</v>
      </c>
    </row>
    <row r="45" spans="2:2" x14ac:dyDescent="0.25">
      <c r="B45" t="s">
        <v>84</v>
      </c>
    </row>
    <row r="46" spans="2:2" x14ac:dyDescent="0.25">
      <c r="B46" t="s">
        <v>86</v>
      </c>
    </row>
    <row r="47" spans="2:2" x14ac:dyDescent="0.25">
      <c r="B47" t="s">
        <v>85</v>
      </c>
    </row>
    <row r="48" spans="2:2" x14ac:dyDescent="0.25">
      <c r="B48" t="s">
        <v>23</v>
      </c>
    </row>
    <row r="50" spans="2:2" ht="15.75" x14ac:dyDescent="0.25">
      <c r="B50" s="3" t="s">
        <v>25</v>
      </c>
    </row>
    <row r="51" spans="2:2" x14ac:dyDescent="0.25">
      <c r="B51" t="s">
        <v>99</v>
      </c>
    </row>
    <row r="52" spans="2:2" x14ac:dyDescent="0.25">
      <c r="B52" t="s">
        <v>100</v>
      </c>
    </row>
    <row r="54" spans="2:2" ht="15.75" x14ac:dyDescent="0.25">
      <c r="B54" s="3" t="s">
        <v>87</v>
      </c>
    </row>
    <row r="55" spans="2:2" x14ac:dyDescent="0.25">
      <c r="B55" t="s">
        <v>101</v>
      </c>
    </row>
    <row r="56" spans="2:2" x14ac:dyDescent="0.25">
      <c r="B56" t="s">
        <v>102</v>
      </c>
    </row>
    <row r="57" spans="2:2" x14ac:dyDescent="0.25">
      <c r="B57" t="s">
        <v>103</v>
      </c>
    </row>
    <row r="58" spans="2:2" x14ac:dyDescent="0.25">
      <c r="B58"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6702A-B345-4644-9D73-442C1F4EE728}">
  <dimension ref="A1:O26"/>
  <sheetViews>
    <sheetView workbookViewId="0">
      <selection activeCell="O2" sqref="O2:O25"/>
    </sheetView>
  </sheetViews>
  <sheetFormatPr defaultRowHeight="15" x14ac:dyDescent="0.25"/>
  <cols>
    <col min="5" max="5" width="13.7109375" bestFit="1" customWidth="1"/>
    <col min="6" max="6" width="10.85546875" bestFit="1" customWidth="1"/>
    <col min="7" max="7" width="11.28515625" bestFit="1" customWidth="1"/>
    <col min="8" max="9" width="9.5703125" bestFit="1" customWidth="1"/>
    <col min="10" max="10" width="9.28515625" bestFit="1" customWidth="1"/>
  </cols>
  <sheetData>
    <row r="1" spans="1:15" x14ac:dyDescent="0.25">
      <c r="B1" t="s">
        <v>0</v>
      </c>
      <c r="C1" t="s">
        <v>5</v>
      </c>
      <c r="D1" t="s">
        <v>6</v>
      </c>
      <c r="E1" t="s">
        <v>7</v>
      </c>
      <c r="F1" t="s">
        <v>10</v>
      </c>
      <c r="G1" s="2" t="s">
        <v>8</v>
      </c>
      <c r="H1" s="2" t="s">
        <v>9</v>
      </c>
      <c r="I1" s="2" t="s">
        <v>11</v>
      </c>
      <c r="J1" s="2" t="s">
        <v>12</v>
      </c>
      <c r="K1" s="2" t="s">
        <v>37</v>
      </c>
      <c r="L1" s="2" t="s">
        <v>38</v>
      </c>
      <c r="M1" s="2" t="s">
        <v>39</v>
      </c>
      <c r="N1" s="2" t="s">
        <v>40</v>
      </c>
      <c r="O1" s="2" t="s">
        <v>41</v>
      </c>
    </row>
    <row r="2" spans="1:15" x14ac:dyDescent="0.25">
      <c r="A2">
        <v>1</v>
      </c>
      <c r="B2">
        <v>95371</v>
      </c>
      <c r="C2" s="1">
        <f>3.41*0.579*B2</f>
        <v>188299.54869</v>
      </c>
      <c r="D2" s="1">
        <f>3.41*0.017*B2</f>
        <v>5528.6568700000007</v>
      </c>
      <c r="E2" s="1">
        <f>3.41*0.00109*B2</f>
        <v>354.48446990000002</v>
      </c>
      <c r="F2" s="1">
        <f>3.41*0.4*B2</f>
        <v>130086.04400000001</v>
      </c>
      <c r="G2" s="1">
        <v>174.82500000000002</v>
      </c>
      <c r="H2" s="1">
        <v>17016.3</v>
      </c>
      <c r="I2" s="1">
        <v>11130.525</v>
      </c>
      <c r="J2" s="1">
        <v>757.57499999999993</v>
      </c>
      <c r="K2" s="1">
        <v>9.4500000000000011</v>
      </c>
      <c r="L2" s="1">
        <v>919.8</v>
      </c>
      <c r="M2" s="1">
        <v>601.65</v>
      </c>
      <c r="N2" s="1">
        <v>40.949999999999996</v>
      </c>
      <c r="O2">
        <v>3879.085</v>
      </c>
    </row>
    <row r="3" spans="1:15" x14ac:dyDescent="0.25">
      <c r="A3">
        <v>2</v>
      </c>
      <c r="B3">
        <v>31002</v>
      </c>
      <c r="C3" s="1">
        <f t="shared" ref="C3:C25" si="0">3.41*0.579*B3</f>
        <v>61210.038779999995</v>
      </c>
      <c r="D3" s="1">
        <f t="shared" ref="D3:D25" si="1">3.41*0.017*B3</f>
        <v>1797.1859400000003</v>
      </c>
      <c r="E3" s="1">
        <f t="shared" ref="E3:E25" si="2">3.41*0.00109*B3</f>
        <v>115.23133380000002</v>
      </c>
      <c r="F3" s="1">
        <f t="shared" ref="F3:F25" si="3">3.41*0.4*B3</f>
        <v>42286.728000000003</v>
      </c>
      <c r="G3" s="1">
        <v>116.55</v>
      </c>
      <c r="H3" s="1">
        <v>11344.199999999999</v>
      </c>
      <c r="I3" s="1">
        <v>7420.35</v>
      </c>
      <c r="J3" s="1">
        <v>505.04999999999995</v>
      </c>
      <c r="K3" s="1">
        <v>6.3</v>
      </c>
      <c r="L3" s="1">
        <v>613.19999999999993</v>
      </c>
      <c r="M3" s="1">
        <v>401.1</v>
      </c>
      <c r="N3" s="1">
        <v>27.299999999999997</v>
      </c>
      <c r="O3">
        <v>3578.2580000000003</v>
      </c>
    </row>
    <row r="4" spans="1:15" x14ac:dyDescent="0.25">
      <c r="A4">
        <v>3</v>
      </c>
      <c r="B4">
        <v>19958</v>
      </c>
      <c r="C4" s="1">
        <f t="shared" si="0"/>
        <v>39404.875619999999</v>
      </c>
      <c r="D4" s="1">
        <f t="shared" si="1"/>
        <v>1156.9652600000002</v>
      </c>
      <c r="E4" s="1">
        <f t="shared" si="2"/>
        <v>74.181890200000012</v>
      </c>
      <c r="F4" s="1">
        <f t="shared" si="3"/>
        <v>27222.712000000003</v>
      </c>
      <c r="G4" s="1">
        <v>95.737499999999997</v>
      </c>
      <c r="H4" s="1">
        <v>9318.4499999999989</v>
      </c>
      <c r="I4" s="1">
        <v>6095.2875000000004</v>
      </c>
      <c r="J4" s="1">
        <v>414.86249999999995</v>
      </c>
      <c r="K4" s="1">
        <v>5.1749999999999998</v>
      </c>
      <c r="L4" s="1">
        <v>503.7</v>
      </c>
      <c r="M4" s="1">
        <v>329.47500000000002</v>
      </c>
      <c r="N4" s="1">
        <v>22.425000000000001</v>
      </c>
      <c r="O4">
        <v>5304.0550000000003</v>
      </c>
    </row>
    <row r="5" spans="1:15" x14ac:dyDescent="0.25">
      <c r="A5">
        <v>4</v>
      </c>
      <c r="B5">
        <v>15408</v>
      </c>
      <c r="C5" s="1">
        <f t="shared" si="0"/>
        <v>30421.401119999999</v>
      </c>
      <c r="D5" s="1">
        <f t="shared" si="1"/>
        <v>893.20176000000015</v>
      </c>
      <c r="E5" s="1">
        <f t="shared" si="2"/>
        <v>57.269995200000004</v>
      </c>
      <c r="F5" s="1">
        <f t="shared" si="3"/>
        <v>21016.512000000002</v>
      </c>
      <c r="G5" s="1">
        <v>108.22500000000001</v>
      </c>
      <c r="H5" s="1">
        <v>10533.9</v>
      </c>
      <c r="I5" s="1">
        <v>6890.3249999999998</v>
      </c>
      <c r="J5" s="1">
        <v>468.97499999999997</v>
      </c>
      <c r="K5" s="1">
        <v>5.8500000000000005</v>
      </c>
      <c r="L5" s="1">
        <v>569.4</v>
      </c>
      <c r="M5" s="1">
        <v>372.45</v>
      </c>
      <c r="N5" s="1">
        <v>25.349999999999998</v>
      </c>
      <c r="O5">
        <v>4290.7430000000004</v>
      </c>
    </row>
    <row r="6" spans="1:15" x14ac:dyDescent="0.25">
      <c r="A6">
        <v>5</v>
      </c>
      <c r="B6">
        <v>9163</v>
      </c>
      <c r="C6" s="1">
        <f t="shared" si="0"/>
        <v>18091.335569999999</v>
      </c>
      <c r="D6" s="1">
        <f t="shared" si="1"/>
        <v>531.17911000000004</v>
      </c>
      <c r="E6" s="1">
        <f t="shared" si="2"/>
        <v>34.057954700000003</v>
      </c>
      <c r="F6" s="1">
        <f t="shared" si="3"/>
        <v>12498.332</v>
      </c>
      <c r="G6" s="1">
        <v>180.375</v>
      </c>
      <c r="H6" s="1">
        <v>17556.5</v>
      </c>
      <c r="I6" s="1">
        <v>11483.875</v>
      </c>
      <c r="J6" s="1">
        <v>781.625</v>
      </c>
      <c r="K6" s="1">
        <v>9.75</v>
      </c>
      <c r="L6" s="1">
        <v>948.99999999999989</v>
      </c>
      <c r="M6" s="1">
        <v>620.75</v>
      </c>
      <c r="N6" s="1">
        <v>42.25</v>
      </c>
      <c r="O6">
        <v>7425.6769999999997</v>
      </c>
    </row>
    <row r="7" spans="1:15" x14ac:dyDescent="0.25">
      <c r="A7">
        <v>6</v>
      </c>
      <c r="B7">
        <v>59912</v>
      </c>
      <c r="C7" s="1">
        <f t="shared" si="0"/>
        <v>118289.65367999999</v>
      </c>
      <c r="D7" s="1">
        <f t="shared" si="1"/>
        <v>3473.0986400000006</v>
      </c>
      <c r="E7" s="1">
        <f t="shared" si="2"/>
        <v>222.68691280000002</v>
      </c>
      <c r="F7" s="1">
        <f t="shared" si="3"/>
        <v>81719.968000000008</v>
      </c>
      <c r="G7" s="1">
        <v>510.6</v>
      </c>
      <c r="H7" s="1">
        <v>49698.399999999994</v>
      </c>
      <c r="I7" s="1">
        <v>32508.2</v>
      </c>
      <c r="J7" s="1">
        <v>2212.6</v>
      </c>
      <c r="K7" s="1">
        <v>27.599999999999994</v>
      </c>
      <c r="L7" s="1">
        <v>2686.3999999999992</v>
      </c>
      <c r="M7" s="1">
        <v>1757.1999999999996</v>
      </c>
      <c r="N7" s="1">
        <v>119.59999999999997</v>
      </c>
      <c r="O7">
        <v>9230.6389999999992</v>
      </c>
    </row>
    <row r="8" spans="1:15" x14ac:dyDescent="0.25">
      <c r="A8">
        <v>7</v>
      </c>
      <c r="B8">
        <v>263956</v>
      </c>
      <c r="C8" s="1">
        <f t="shared" si="0"/>
        <v>521152.08683999995</v>
      </c>
      <c r="D8" s="1">
        <f t="shared" si="1"/>
        <v>15301.529320000001</v>
      </c>
      <c r="E8" s="1">
        <f t="shared" si="2"/>
        <v>981.09805640000013</v>
      </c>
      <c r="F8" s="1">
        <f t="shared" si="3"/>
        <v>360035.98400000005</v>
      </c>
      <c r="G8" s="1">
        <v>1212.675</v>
      </c>
      <c r="H8" s="1">
        <v>118033.7</v>
      </c>
      <c r="I8" s="1">
        <v>77206.975000000006</v>
      </c>
      <c r="J8" s="1">
        <v>5254.9250000000002</v>
      </c>
      <c r="K8" s="1">
        <v>65.55</v>
      </c>
      <c r="L8" s="1">
        <v>6380.2</v>
      </c>
      <c r="M8" s="1">
        <v>4173.3500000000004</v>
      </c>
      <c r="N8" s="1">
        <v>284.05</v>
      </c>
      <c r="O8">
        <v>19078.764999999999</v>
      </c>
    </row>
    <row r="9" spans="1:15" x14ac:dyDescent="0.25">
      <c r="A9">
        <v>8</v>
      </c>
      <c r="B9">
        <v>554347</v>
      </c>
      <c r="C9" s="1">
        <f t="shared" si="0"/>
        <v>1094497.1733299999</v>
      </c>
      <c r="D9" s="1">
        <f t="shared" si="1"/>
        <v>32135.495590000006</v>
      </c>
      <c r="E9" s="1">
        <f t="shared" si="2"/>
        <v>2060.4523643000002</v>
      </c>
      <c r="F9" s="1">
        <f t="shared" si="3"/>
        <v>756129.30800000008</v>
      </c>
      <c r="G9" s="1">
        <v>2207.5125000000003</v>
      </c>
      <c r="H9" s="1">
        <v>214864.55</v>
      </c>
      <c r="I9" s="1">
        <v>140544.96249999999</v>
      </c>
      <c r="J9" s="1">
        <v>9565.8874999999989</v>
      </c>
      <c r="K9" s="1">
        <v>119.325</v>
      </c>
      <c r="L9" s="1">
        <v>11614.3</v>
      </c>
      <c r="M9" s="1">
        <v>7597.0250000000005</v>
      </c>
      <c r="N9" s="1">
        <v>517.07499999999993</v>
      </c>
      <c r="O9">
        <v>26805.269000000004</v>
      </c>
    </row>
    <row r="10" spans="1:15" x14ac:dyDescent="0.25">
      <c r="A10">
        <v>9</v>
      </c>
      <c r="B10">
        <v>739263</v>
      </c>
      <c r="C10" s="1">
        <f t="shared" si="0"/>
        <v>1459593.4745699998</v>
      </c>
      <c r="D10" s="1">
        <f t="shared" si="1"/>
        <v>42855.076110000009</v>
      </c>
      <c r="E10" s="1">
        <f t="shared" si="2"/>
        <v>2747.7666447000001</v>
      </c>
      <c r="F10" s="1">
        <f t="shared" si="3"/>
        <v>1008354.7320000001</v>
      </c>
      <c r="G10" s="1">
        <v>2509.9875000000002</v>
      </c>
      <c r="H10" s="1">
        <v>244305.44999999998</v>
      </c>
      <c r="I10" s="1">
        <v>159802.53750000001</v>
      </c>
      <c r="J10" s="1">
        <v>10876.612499999999</v>
      </c>
      <c r="K10" s="1">
        <v>135.67500000000001</v>
      </c>
      <c r="L10" s="1">
        <v>13205.699999999999</v>
      </c>
      <c r="M10" s="1">
        <v>8637.9750000000004</v>
      </c>
      <c r="N10" s="1">
        <v>587.92499999999995</v>
      </c>
      <c r="O10">
        <v>24905.309000000005</v>
      </c>
    </row>
    <row r="11" spans="1:15" x14ac:dyDescent="0.25">
      <c r="A11">
        <v>10</v>
      </c>
      <c r="B11">
        <v>546897</v>
      </c>
      <c r="C11" s="1">
        <f t="shared" si="0"/>
        <v>1079787.96783</v>
      </c>
      <c r="D11" s="1">
        <f t="shared" si="1"/>
        <v>31703.619090000004</v>
      </c>
      <c r="E11" s="1">
        <f t="shared" si="2"/>
        <v>2032.7614593000003</v>
      </c>
      <c r="F11" s="1">
        <f t="shared" si="3"/>
        <v>745967.50800000003</v>
      </c>
      <c r="G11" s="1">
        <v>2128.4250000000002</v>
      </c>
      <c r="H11" s="1">
        <v>207166.69999999998</v>
      </c>
      <c r="I11" s="1">
        <v>135509.72500000001</v>
      </c>
      <c r="J11" s="1">
        <v>9223.1749999999993</v>
      </c>
      <c r="K11" s="1">
        <v>115.05</v>
      </c>
      <c r="L11" s="1">
        <v>11198.199999999999</v>
      </c>
      <c r="M11" s="1">
        <v>7324.85</v>
      </c>
      <c r="N11" s="1">
        <v>498.54999999999995</v>
      </c>
      <c r="O11">
        <v>18793.771000000001</v>
      </c>
    </row>
    <row r="12" spans="1:15" x14ac:dyDescent="0.25">
      <c r="A12">
        <v>11</v>
      </c>
      <c r="B12">
        <v>360896</v>
      </c>
      <c r="C12" s="1">
        <f t="shared" si="0"/>
        <v>712549.45343999995</v>
      </c>
      <c r="D12" s="1">
        <f t="shared" si="1"/>
        <v>20921.141120000004</v>
      </c>
      <c r="E12" s="1">
        <f t="shared" si="2"/>
        <v>1341.4143424000001</v>
      </c>
      <c r="F12" s="1">
        <f t="shared" si="3"/>
        <v>492262.14400000003</v>
      </c>
      <c r="G12" s="1">
        <v>2208.9</v>
      </c>
      <c r="H12" s="1">
        <v>214999.59999999998</v>
      </c>
      <c r="I12" s="1">
        <v>140633.29999999999</v>
      </c>
      <c r="J12" s="1">
        <v>9571.9</v>
      </c>
      <c r="K12" s="1">
        <v>119.39999999999998</v>
      </c>
      <c r="L12" s="1">
        <v>11621.599999999997</v>
      </c>
      <c r="M12" s="1">
        <v>7601.7999999999984</v>
      </c>
      <c r="N12" s="1">
        <v>517.39999999999986</v>
      </c>
      <c r="O12">
        <v>16830.478999999999</v>
      </c>
    </row>
    <row r="13" spans="1:15" x14ac:dyDescent="0.25">
      <c r="A13">
        <v>12</v>
      </c>
      <c r="B13">
        <v>323339</v>
      </c>
      <c r="C13" s="1">
        <f t="shared" si="0"/>
        <v>638397.28820999991</v>
      </c>
      <c r="D13" s="1">
        <f t="shared" si="1"/>
        <v>18743.961830000004</v>
      </c>
      <c r="E13" s="1">
        <f t="shared" si="2"/>
        <v>1201.8187291000002</v>
      </c>
      <c r="F13" s="1">
        <f t="shared" si="3"/>
        <v>441034.39600000001</v>
      </c>
      <c r="G13" s="1">
        <v>2396.2125000000001</v>
      </c>
      <c r="H13" s="1">
        <v>233231.34999999998</v>
      </c>
      <c r="I13" s="1">
        <v>152558.86249999999</v>
      </c>
      <c r="J13" s="1">
        <v>10383.5875</v>
      </c>
      <c r="K13" s="1">
        <v>129.52500000000001</v>
      </c>
      <c r="L13" s="1">
        <v>12607.099999999999</v>
      </c>
      <c r="M13" s="1">
        <v>8246.4249999999993</v>
      </c>
      <c r="N13" s="1">
        <v>561.27499999999998</v>
      </c>
      <c r="O13">
        <v>18144.617999999999</v>
      </c>
    </row>
    <row r="14" spans="1:15" x14ac:dyDescent="0.25">
      <c r="A14">
        <v>13</v>
      </c>
      <c r="B14">
        <v>340523</v>
      </c>
      <c r="C14" s="1">
        <f t="shared" si="0"/>
        <v>672325.20597000001</v>
      </c>
      <c r="D14" s="1">
        <f t="shared" si="1"/>
        <v>19740.118310000002</v>
      </c>
      <c r="E14" s="1">
        <f t="shared" si="2"/>
        <v>1265.6899387000001</v>
      </c>
      <c r="F14" s="1">
        <f t="shared" si="3"/>
        <v>464473.37200000003</v>
      </c>
      <c r="G14" s="1">
        <v>2547.4500000000003</v>
      </c>
      <c r="H14" s="1">
        <v>247951.8</v>
      </c>
      <c r="I14" s="1">
        <v>162187.65</v>
      </c>
      <c r="J14" s="1">
        <v>11038.949999999999</v>
      </c>
      <c r="K14" s="1">
        <v>137.70000000000002</v>
      </c>
      <c r="L14" s="1">
        <v>13402.8</v>
      </c>
      <c r="M14" s="1">
        <v>8766.9</v>
      </c>
      <c r="N14" s="1">
        <v>596.69999999999993</v>
      </c>
      <c r="O14">
        <v>17685.460999999999</v>
      </c>
    </row>
    <row r="15" spans="1:15" x14ac:dyDescent="0.25">
      <c r="A15">
        <v>14</v>
      </c>
      <c r="B15">
        <v>354718</v>
      </c>
      <c r="C15" s="1">
        <f t="shared" si="0"/>
        <v>700351.67201999994</v>
      </c>
      <c r="D15" s="1">
        <f t="shared" si="1"/>
        <v>20563.002460000003</v>
      </c>
      <c r="E15" s="1">
        <f t="shared" si="2"/>
        <v>1318.4513342000002</v>
      </c>
      <c r="F15" s="1">
        <f t="shared" si="3"/>
        <v>483835.35200000001</v>
      </c>
      <c r="G15" s="1">
        <v>2609.8875000000003</v>
      </c>
      <c r="H15" s="1">
        <v>254029.05</v>
      </c>
      <c r="I15" s="1">
        <v>166162.83749999999</v>
      </c>
      <c r="J15" s="1">
        <v>11309.512499999999</v>
      </c>
      <c r="K15" s="1">
        <v>141.07500000000002</v>
      </c>
      <c r="L15" s="1">
        <v>13731.3</v>
      </c>
      <c r="M15" s="1">
        <v>8981.7749999999996</v>
      </c>
      <c r="N15" s="1">
        <v>611.32499999999993</v>
      </c>
      <c r="O15">
        <v>17178.805</v>
      </c>
    </row>
    <row r="16" spans="1:15" x14ac:dyDescent="0.25">
      <c r="A16">
        <v>15</v>
      </c>
      <c r="B16">
        <v>381655</v>
      </c>
      <c r="C16" s="1">
        <f t="shared" si="0"/>
        <v>753535.81544999999</v>
      </c>
      <c r="D16" s="1">
        <f t="shared" si="1"/>
        <v>22124.540350000003</v>
      </c>
      <c r="E16" s="1">
        <f t="shared" si="2"/>
        <v>1418.5734695000001</v>
      </c>
      <c r="F16" s="1">
        <f t="shared" si="3"/>
        <v>520577.42000000004</v>
      </c>
      <c r="G16" s="1">
        <v>2763.9</v>
      </c>
      <c r="H16" s="1">
        <v>269019.59999999998</v>
      </c>
      <c r="I16" s="1">
        <v>175968.3</v>
      </c>
      <c r="J16" s="1">
        <v>11976.9</v>
      </c>
      <c r="K16" s="1">
        <v>149.4</v>
      </c>
      <c r="L16" s="1">
        <v>14541.599999999999</v>
      </c>
      <c r="M16" s="1">
        <v>9511.7999999999993</v>
      </c>
      <c r="N16" s="1">
        <v>647.4</v>
      </c>
      <c r="O16">
        <v>17717.127</v>
      </c>
    </row>
    <row r="17" spans="1:15" x14ac:dyDescent="0.25">
      <c r="A17">
        <v>16</v>
      </c>
      <c r="B17">
        <v>475376</v>
      </c>
      <c r="C17" s="1">
        <f t="shared" si="0"/>
        <v>938577.62063999998</v>
      </c>
      <c r="D17" s="1">
        <f t="shared" si="1"/>
        <v>27557.546720000002</v>
      </c>
      <c r="E17" s="1">
        <f t="shared" si="2"/>
        <v>1766.9250544000001</v>
      </c>
      <c r="F17" s="1">
        <f t="shared" si="3"/>
        <v>648412.86400000006</v>
      </c>
      <c r="G17" s="1">
        <v>3003.9375</v>
      </c>
      <c r="H17" s="1">
        <v>292383.25</v>
      </c>
      <c r="I17" s="1">
        <v>191250.6875</v>
      </c>
      <c r="J17" s="1">
        <v>13017.0625</v>
      </c>
      <c r="K17" s="1">
        <v>162.375</v>
      </c>
      <c r="L17" s="1">
        <v>15804.499999999998</v>
      </c>
      <c r="M17" s="1">
        <v>10337.875</v>
      </c>
      <c r="N17" s="1">
        <v>703.625</v>
      </c>
      <c r="O17">
        <v>18461.277999999998</v>
      </c>
    </row>
    <row r="18" spans="1:15" x14ac:dyDescent="0.25">
      <c r="A18">
        <v>17</v>
      </c>
      <c r="B18">
        <v>642296</v>
      </c>
      <c r="C18" s="1">
        <f t="shared" si="0"/>
        <v>1268142.79944</v>
      </c>
      <c r="D18" s="1">
        <f t="shared" si="1"/>
        <v>37233.899120000002</v>
      </c>
      <c r="E18" s="1">
        <f t="shared" si="2"/>
        <v>2387.3500024000004</v>
      </c>
      <c r="F18" s="1">
        <f t="shared" si="3"/>
        <v>876091.74400000006</v>
      </c>
      <c r="G18" s="1">
        <v>3017.8125</v>
      </c>
      <c r="H18" s="1">
        <v>293733.75</v>
      </c>
      <c r="I18" s="1">
        <v>192134.0625</v>
      </c>
      <c r="J18" s="1">
        <v>13077.1875</v>
      </c>
      <c r="K18" s="1">
        <v>163.125</v>
      </c>
      <c r="L18" s="1">
        <v>15877.499999999998</v>
      </c>
      <c r="M18" s="1">
        <v>10385.625</v>
      </c>
      <c r="N18" s="1">
        <v>706.875</v>
      </c>
      <c r="O18">
        <v>20456.235999999997</v>
      </c>
    </row>
    <row r="19" spans="1:15" x14ac:dyDescent="0.25">
      <c r="A19">
        <v>18</v>
      </c>
      <c r="B19">
        <v>790290</v>
      </c>
      <c r="C19" s="1">
        <f t="shared" si="0"/>
        <v>1560340.6730999998</v>
      </c>
      <c r="D19" s="1">
        <f t="shared" si="1"/>
        <v>45813.111300000004</v>
      </c>
      <c r="E19" s="1">
        <f t="shared" si="2"/>
        <v>2937.4289010000002</v>
      </c>
      <c r="F19" s="1">
        <f t="shared" si="3"/>
        <v>1077955.56</v>
      </c>
      <c r="G19" s="1">
        <v>2804.1375000000003</v>
      </c>
      <c r="H19" s="1">
        <v>272936.05</v>
      </c>
      <c r="I19" s="1">
        <v>178530.08749999999</v>
      </c>
      <c r="J19" s="1">
        <v>12151.262499999999</v>
      </c>
      <c r="K19" s="1">
        <v>151.57500000000002</v>
      </c>
      <c r="L19" s="1">
        <v>14753.3</v>
      </c>
      <c r="M19" s="1">
        <v>9650.2749999999996</v>
      </c>
      <c r="N19" s="1">
        <v>656.82499999999993</v>
      </c>
      <c r="O19">
        <v>21453.715</v>
      </c>
    </row>
    <row r="20" spans="1:15" x14ac:dyDescent="0.25">
      <c r="A20">
        <v>19</v>
      </c>
      <c r="B20">
        <v>695996</v>
      </c>
      <c r="C20" s="1">
        <f t="shared" si="0"/>
        <v>1374167.54244</v>
      </c>
      <c r="D20" s="1">
        <f t="shared" si="1"/>
        <v>40346.888120000003</v>
      </c>
      <c r="E20" s="1">
        <f t="shared" si="2"/>
        <v>2586.9475324000005</v>
      </c>
      <c r="F20" s="1">
        <f t="shared" si="3"/>
        <v>949338.54400000011</v>
      </c>
      <c r="G20" s="1">
        <v>2199.1875</v>
      </c>
      <c r="H20" s="1">
        <v>214054.25</v>
      </c>
      <c r="I20" s="1">
        <v>140014.9375</v>
      </c>
      <c r="J20" s="1">
        <v>9529.8125</v>
      </c>
      <c r="K20" s="1">
        <v>118.875</v>
      </c>
      <c r="L20" s="1">
        <v>11570.5</v>
      </c>
      <c r="M20" s="1">
        <v>7568.375</v>
      </c>
      <c r="N20" s="1">
        <v>515.125</v>
      </c>
      <c r="O20">
        <v>18017.953999999998</v>
      </c>
    </row>
    <row r="21" spans="1:15" x14ac:dyDescent="0.25">
      <c r="A21">
        <v>20</v>
      </c>
      <c r="B21">
        <v>466006</v>
      </c>
      <c r="C21" s="1">
        <f t="shared" si="0"/>
        <v>920077.58633999992</v>
      </c>
      <c r="D21" s="1">
        <f t="shared" si="1"/>
        <v>27014.367820000003</v>
      </c>
      <c r="E21" s="1">
        <f t="shared" si="2"/>
        <v>1732.0977014000002</v>
      </c>
      <c r="F21" s="1">
        <f t="shared" si="3"/>
        <v>635632.18400000001</v>
      </c>
      <c r="G21" s="1">
        <v>1594.2375</v>
      </c>
      <c r="H21" s="1">
        <v>155172.44999999998</v>
      </c>
      <c r="I21" s="1">
        <v>101499.78750000001</v>
      </c>
      <c r="J21" s="1">
        <v>6908.3624999999993</v>
      </c>
      <c r="K21" s="1">
        <v>86.174999999999997</v>
      </c>
      <c r="L21" s="1">
        <v>8387.6999999999989</v>
      </c>
      <c r="M21" s="1">
        <v>5486.4750000000004</v>
      </c>
      <c r="N21" s="1">
        <v>373.42499999999995</v>
      </c>
      <c r="O21">
        <v>12698.066000000001</v>
      </c>
    </row>
    <row r="22" spans="1:15" x14ac:dyDescent="0.25">
      <c r="A22">
        <v>21</v>
      </c>
      <c r="B22">
        <v>314824</v>
      </c>
      <c r="C22" s="1">
        <f t="shared" si="0"/>
        <v>621585.35735999991</v>
      </c>
      <c r="D22" s="1">
        <f t="shared" si="1"/>
        <v>18250.347280000002</v>
      </c>
      <c r="E22" s="1">
        <f t="shared" si="2"/>
        <v>1170.1693256000001</v>
      </c>
      <c r="F22" s="1">
        <f t="shared" si="3"/>
        <v>429419.93600000005</v>
      </c>
      <c r="G22" s="1">
        <v>1111.3875</v>
      </c>
      <c r="H22" s="1">
        <v>108175.04999999999</v>
      </c>
      <c r="I22" s="1">
        <v>70758.337499999994</v>
      </c>
      <c r="J22" s="1">
        <v>4816.0124999999998</v>
      </c>
      <c r="K22" s="1">
        <v>60.074999999999989</v>
      </c>
      <c r="L22" s="1">
        <v>5847.2999999999984</v>
      </c>
      <c r="M22" s="1">
        <v>3824.7749999999992</v>
      </c>
      <c r="N22" s="1">
        <v>260.32499999999993</v>
      </c>
      <c r="O22">
        <v>9056.4760000000006</v>
      </c>
    </row>
    <row r="23" spans="1:15" x14ac:dyDescent="0.25">
      <c r="A23">
        <v>22</v>
      </c>
      <c r="B23">
        <v>256406</v>
      </c>
      <c r="C23" s="1">
        <f t="shared" si="0"/>
        <v>506245.44233999995</v>
      </c>
      <c r="D23" s="1">
        <f t="shared" si="1"/>
        <v>14863.855820000002</v>
      </c>
      <c r="E23" s="1">
        <f t="shared" si="2"/>
        <v>953.03546140000014</v>
      </c>
      <c r="F23" s="1">
        <f t="shared" si="3"/>
        <v>349737.78400000004</v>
      </c>
      <c r="G23" s="1">
        <v>795.03750000000002</v>
      </c>
      <c r="H23" s="1">
        <v>77383.649999999994</v>
      </c>
      <c r="I23" s="1">
        <v>50617.387500000004</v>
      </c>
      <c r="J23" s="1">
        <v>3445.1624999999999</v>
      </c>
      <c r="K23" s="1">
        <v>42.975000000000001</v>
      </c>
      <c r="L23" s="1">
        <v>4182.8999999999996</v>
      </c>
      <c r="M23" s="1">
        <v>2736.0749999999998</v>
      </c>
      <c r="N23" s="1">
        <v>186.22499999999999</v>
      </c>
      <c r="O23">
        <v>5984.8739999999989</v>
      </c>
    </row>
    <row r="24" spans="1:15" x14ac:dyDescent="0.25">
      <c r="A24">
        <v>23</v>
      </c>
      <c r="B24">
        <v>253054</v>
      </c>
      <c r="C24" s="1">
        <f t="shared" si="0"/>
        <v>499627.28705999994</v>
      </c>
      <c r="D24" s="1">
        <f t="shared" si="1"/>
        <v>14669.540380000002</v>
      </c>
      <c r="E24" s="1">
        <f t="shared" si="2"/>
        <v>940.57641260000014</v>
      </c>
      <c r="F24" s="1">
        <f t="shared" si="3"/>
        <v>345165.65600000002</v>
      </c>
      <c r="G24" s="1">
        <v>591.07500000000005</v>
      </c>
      <c r="H24" s="1">
        <v>57531.299999999996</v>
      </c>
      <c r="I24" s="1">
        <v>37631.775000000001</v>
      </c>
      <c r="J24" s="1">
        <v>2561.3249999999998</v>
      </c>
      <c r="K24" s="1">
        <v>31.95</v>
      </c>
      <c r="L24" s="1">
        <v>3109.7999999999997</v>
      </c>
      <c r="M24" s="1">
        <v>2034.15</v>
      </c>
      <c r="N24" s="1">
        <v>138.44999999999999</v>
      </c>
      <c r="O24">
        <v>7283.18</v>
      </c>
    </row>
    <row r="25" spans="1:15" x14ac:dyDescent="0.25">
      <c r="A25">
        <v>24</v>
      </c>
      <c r="B25">
        <v>201307</v>
      </c>
      <c r="C25" s="1">
        <f t="shared" si="0"/>
        <v>397458.52772999997</v>
      </c>
      <c r="D25" s="1">
        <f t="shared" si="1"/>
        <v>11669.766790000001</v>
      </c>
      <c r="E25" s="1">
        <f t="shared" si="2"/>
        <v>748.2379883000001</v>
      </c>
      <c r="F25" s="1">
        <f t="shared" si="3"/>
        <v>274582.74800000002</v>
      </c>
      <c r="G25" s="1">
        <v>382.95</v>
      </c>
      <c r="H25" s="1">
        <v>37273.799999999996</v>
      </c>
      <c r="I25" s="1">
        <v>24381.15</v>
      </c>
      <c r="J25" s="1">
        <v>1659.4499999999998</v>
      </c>
      <c r="K25" s="1">
        <v>20.7</v>
      </c>
      <c r="L25" s="1">
        <v>2014.8</v>
      </c>
      <c r="M25" s="1">
        <v>1317.9</v>
      </c>
      <c r="N25" s="1">
        <v>89.7</v>
      </c>
      <c r="O25">
        <v>3958.25</v>
      </c>
    </row>
    <row r="26" spans="1:15" x14ac:dyDescent="0.25">
      <c r="E2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ED25-A45B-467D-BB01-05EA3FCC13F6}">
  <dimension ref="A1:O25"/>
  <sheetViews>
    <sheetView workbookViewId="0">
      <selection activeCell="T21" sqref="T21"/>
    </sheetView>
  </sheetViews>
  <sheetFormatPr defaultRowHeight="15" x14ac:dyDescent="0.25"/>
  <cols>
    <col min="1" max="1" width="3" bestFit="1" customWidth="1"/>
    <col min="2" max="2" width="7" bestFit="1" customWidth="1"/>
    <col min="3" max="3" width="10.5703125" bestFit="1" customWidth="1"/>
    <col min="4" max="4" width="11.7109375" bestFit="1" customWidth="1"/>
    <col min="5" max="5" width="13.7109375" bestFit="1" customWidth="1"/>
    <col min="6" max="6" width="10.85546875" bestFit="1" customWidth="1"/>
    <col min="7" max="7" width="11.140625" bestFit="1" customWidth="1"/>
    <col min="8" max="9" width="10" bestFit="1" customWidth="1"/>
  </cols>
  <sheetData>
    <row r="1" spans="1:15" x14ac:dyDescent="0.25">
      <c r="B1" t="s">
        <v>0</v>
      </c>
      <c r="C1" t="s">
        <v>5</v>
      </c>
      <c r="D1" t="s">
        <v>6</v>
      </c>
      <c r="E1" t="s">
        <v>7</v>
      </c>
      <c r="F1" t="s">
        <v>10</v>
      </c>
      <c r="G1" s="2" t="s">
        <v>8</v>
      </c>
      <c r="H1" s="2" t="s">
        <v>9</v>
      </c>
      <c r="I1" s="2" t="s">
        <v>11</v>
      </c>
      <c r="J1" s="2" t="s">
        <v>12</v>
      </c>
      <c r="K1" s="2" t="s">
        <v>37</v>
      </c>
      <c r="L1" s="2" t="s">
        <v>38</v>
      </c>
      <c r="M1" s="2" t="s">
        <v>39</v>
      </c>
      <c r="N1" s="2" t="s">
        <v>40</v>
      </c>
      <c r="O1" s="2" t="s">
        <v>41</v>
      </c>
    </row>
    <row r="2" spans="1:15" x14ac:dyDescent="0.25">
      <c r="A2">
        <v>1</v>
      </c>
      <c r="B2">
        <v>101727</v>
      </c>
      <c r="C2" s="1">
        <f>3.41*0.579*B2</f>
        <v>200848.77153</v>
      </c>
      <c r="D2" s="1">
        <f>3.41*0.017*B2</f>
        <v>5897.1141900000011</v>
      </c>
      <c r="E2" s="1">
        <f>3.41*0.00109*B2</f>
        <v>378.10908630000006</v>
      </c>
      <c r="F2" s="1">
        <f>3.41*0.4*B2</f>
        <v>138755.628</v>
      </c>
      <c r="G2" s="1">
        <v>240.03749999999999</v>
      </c>
      <c r="H2" s="1">
        <v>23363.649999999998</v>
      </c>
      <c r="I2" s="1">
        <v>15282.387500000001</v>
      </c>
      <c r="J2" s="1">
        <v>1040.1624999999999</v>
      </c>
      <c r="K2" s="1">
        <v>12.975</v>
      </c>
      <c r="L2" s="1">
        <v>1262.8999999999999</v>
      </c>
      <c r="M2" s="1">
        <v>826.07500000000005</v>
      </c>
      <c r="N2" s="1">
        <v>56.224999999999994</v>
      </c>
      <c r="O2">
        <v>3625.7569999999996</v>
      </c>
    </row>
    <row r="3" spans="1:15" x14ac:dyDescent="0.25">
      <c r="A3">
        <v>2</v>
      </c>
      <c r="B3">
        <v>36123</v>
      </c>
      <c r="C3" s="1">
        <f t="shared" ref="C3:C25" si="0">3.41*0.579*B3</f>
        <v>71320.889969999989</v>
      </c>
      <c r="D3" s="1">
        <f t="shared" ref="D3:D25" si="1">3.41*0.017*B3</f>
        <v>2094.0503100000001</v>
      </c>
      <c r="E3" s="1">
        <f t="shared" ref="E3:E25" si="2">3.41*0.00109*B3</f>
        <v>134.26557870000002</v>
      </c>
      <c r="F3" s="1">
        <f t="shared" ref="F3:F25" si="3">3.41*0.4*B3</f>
        <v>49271.772000000004</v>
      </c>
      <c r="G3" s="1">
        <v>155.4</v>
      </c>
      <c r="H3" s="1">
        <v>15125.599999999999</v>
      </c>
      <c r="I3" s="1">
        <v>9893.7999999999993</v>
      </c>
      <c r="J3" s="1">
        <v>673.4</v>
      </c>
      <c r="K3" s="1">
        <v>8.4</v>
      </c>
      <c r="L3" s="1">
        <v>817.59999999999991</v>
      </c>
      <c r="M3" s="1">
        <v>534.79999999999995</v>
      </c>
      <c r="N3" s="1">
        <v>36.4</v>
      </c>
      <c r="O3">
        <v>2881.6059999999998</v>
      </c>
    </row>
    <row r="4" spans="1:15" x14ac:dyDescent="0.25">
      <c r="A4">
        <v>3</v>
      </c>
      <c r="B4">
        <v>24080</v>
      </c>
      <c r="C4" s="1">
        <f t="shared" si="0"/>
        <v>47543.311199999996</v>
      </c>
      <c r="D4" s="1">
        <f t="shared" si="1"/>
        <v>1395.9176000000002</v>
      </c>
      <c r="E4" s="1">
        <f t="shared" si="2"/>
        <v>89.502952000000008</v>
      </c>
      <c r="F4" s="1">
        <f t="shared" si="3"/>
        <v>32845.120000000003</v>
      </c>
      <c r="G4" s="1">
        <v>116.55</v>
      </c>
      <c r="H4" s="1">
        <v>11344.199999999999</v>
      </c>
      <c r="I4" s="1">
        <v>7420.35</v>
      </c>
      <c r="J4" s="1">
        <v>505.04999999999995</v>
      </c>
      <c r="K4" s="1">
        <v>6.3</v>
      </c>
      <c r="L4" s="1">
        <v>613.19999999999993</v>
      </c>
      <c r="M4" s="1">
        <v>401.1</v>
      </c>
      <c r="N4" s="1">
        <v>27.299999999999997</v>
      </c>
      <c r="O4">
        <v>5019.0609999999997</v>
      </c>
    </row>
    <row r="5" spans="1:15" x14ac:dyDescent="0.25">
      <c r="A5">
        <v>4</v>
      </c>
      <c r="B5">
        <v>18274</v>
      </c>
      <c r="C5" s="1">
        <f t="shared" si="0"/>
        <v>36080.002860000001</v>
      </c>
      <c r="D5" s="1">
        <f t="shared" si="1"/>
        <v>1059.3437800000002</v>
      </c>
      <c r="E5" s="1">
        <f t="shared" si="2"/>
        <v>67.922630600000005</v>
      </c>
      <c r="F5" s="1">
        <f t="shared" si="3"/>
        <v>24925.736000000001</v>
      </c>
      <c r="G5" s="1">
        <v>108.22500000000001</v>
      </c>
      <c r="H5" s="1">
        <v>10533.9</v>
      </c>
      <c r="I5" s="1">
        <v>6890.3249999999998</v>
      </c>
      <c r="J5" s="1">
        <v>468.97499999999997</v>
      </c>
      <c r="K5" s="1">
        <v>5.8500000000000005</v>
      </c>
      <c r="L5" s="1">
        <v>569.4</v>
      </c>
      <c r="M5" s="1">
        <v>372.45</v>
      </c>
      <c r="N5" s="1">
        <v>25.349999999999998</v>
      </c>
      <c r="O5">
        <v>6333.2</v>
      </c>
    </row>
    <row r="6" spans="1:15" x14ac:dyDescent="0.25">
      <c r="A6">
        <v>5</v>
      </c>
      <c r="B6">
        <v>9741</v>
      </c>
      <c r="C6" s="1">
        <f t="shared" si="0"/>
        <v>19232.53299</v>
      </c>
      <c r="D6" s="1">
        <f t="shared" si="1"/>
        <v>564.68577000000005</v>
      </c>
      <c r="E6" s="1">
        <f t="shared" si="2"/>
        <v>36.206322900000004</v>
      </c>
      <c r="F6" s="1">
        <f t="shared" si="3"/>
        <v>13286.724</v>
      </c>
      <c r="G6" s="1">
        <v>131.8125</v>
      </c>
      <c r="H6" s="1">
        <v>12829.75</v>
      </c>
      <c r="I6" s="1">
        <v>8392.0625</v>
      </c>
      <c r="J6" s="1">
        <v>571.1875</v>
      </c>
      <c r="K6" s="1">
        <v>7.125</v>
      </c>
      <c r="L6" s="1">
        <v>693.5</v>
      </c>
      <c r="M6" s="1">
        <v>453.625</v>
      </c>
      <c r="N6" s="1">
        <v>30.875</v>
      </c>
      <c r="O6">
        <v>5921.5419999999995</v>
      </c>
    </row>
    <row r="7" spans="1:15" x14ac:dyDescent="0.25">
      <c r="A7">
        <v>6</v>
      </c>
      <c r="B7">
        <v>33523</v>
      </c>
      <c r="C7" s="1">
        <f t="shared" si="0"/>
        <v>66187.47597</v>
      </c>
      <c r="D7" s="1">
        <f t="shared" si="1"/>
        <v>1943.3283100000003</v>
      </c>
      <c r="E7" s="1">
        <f t="shared" si="2"/>
        <v>124.60163870000001</v>
      </c>
      <c r="F7" s="1">
        <f t="shared" si="3"/>
        <v>45725.372000000003</v>
      </c>
      <c r="G7" s="1">
        <v>270.5625</v>
      </c>
      <c r="H7" s="1">
        <v>26334.75</v>
      </c>
      <c r="I7" s="1">
        <v>17225.8125</v>
      </c>
      <c r="J7" s="1">
        <v>1172.4375</v>
      </c>
      <c r="K7" s="1">
        <v>14.625</v>
      </c>
      <c r="L7" s="1">
        <v>1423.5</v>
      </c>
      <c r="M7" s="1">
        <v>931.125</v>
      </c>
      <c r="N7" s="1">
        <v>63.375</v>
      </c>
      <c r="O7">
        <v>9879.7919999999995</v>
      </c>
    </row>
    <row r="8" spans="1:15" x14ac:dyDescent="0.25">
      <c r="A8">
        <v>7</v>
      </c>
      <c r="B8">
        <v>105198</v>
      </c>
      <c r="C8" s="1">
        <f t="shared" si="0"/>
        <v>207701.87921999997</v>
      </c>
      <c r="D8" s="1">
        <f t="shared" si="1"/>
        <v>6098.3280600000007</v>
      </c>
      <c r="E8" s="1">
        <f t="shared" si="2"/>
        <v>391.01044620000005</v>
      </c>
      <c r="F8" s="1">
        <f t="shared" si="3"/>
        <v>143490.07200000001</v>
      </c>
      <c r="G8" s="1">
        <v>493.95</v>
      </c>
      <c r="H8" s="1">
        <v>48077.799999999996</v>
      </c>
      <c r="I8" s="1">
        <v>31448.15</v>
      </c>
      <c r="J8" s="1">
        <v>2140.4499999999998</v>
      </c>
      <c r="K8" s="1">
        <v>26.7</v>
      </c>
      <c r="L8" s="1">
        <v>2598.7999999999997</v>
      </c>
      <c r="M8" s="1">
        <v>1699.9</v>
      </c>
      <c r="N8" s="1">
        <v>115.69999999999999</v>
      </c>
      <c r="O8">
        <v>11083.1</v>
      </c>
    </row>
    <row r="9" spans="1:15" x14ac:dyDescent="0.25">
      <c r="A9">
        <v>8</v>
      </c>
      <c r="B9">
        <v>160481</v>
      </c>
      <c r="C9" s="1">
        <f t="shared" si="0"/>
        <v>316852.08158999996</v>
      </c>
      <c r="D9" s="1">
        <f t="shared" si="1"/>
        <v>9303.0835700000007</v>
      </c>
      <c r="E9" s="1">
        <f t="shared" si="2"/>
        <v>596.49182890000009</v>
      </c>
      <c r="F9" s="1">
        <f t="shared" si="3"/>
        <v>218896.084</v>
      </c>
      <c r="G9" s="1">
        <v>835.27499999999998</v>
      </c>
      <c r="H9" s="1">
        <v>81300.099999999991</v>
      </c>
      <c r="I9" s="1">
        <v>53179.175000000003</v>
      </c>
      <c r="J9" s="1">
        <v>3619.5249999999996</v>
      </c>
      <c r="K9" s="1">
        <v>45.15</v>
      </c>
      <c r="L9" s="1">
        <v>4394.5999999999995</v>
      </c>
      <c r="M9" s="1">
        <v>2874.55</v>
      </c>
      <c r="N9" s="1">
        <v>195.64999999999998</v>
      </c>
      <c r="O9">
        <v>17558.797000000002</v>
      </c>
    </row>
    <row r="10" spans="1:15" x14ac:dyDescent="0.25">
      <c r="A10">
        <v>9</v>
      </c>
      <c r="B10">
        <v>201871</v>
      </c>
      <c r="C10" s="1">
        <f t="shared" si="0"/>
        <v>398572.08369</v>
      </c>
      <c r="D10" s="1">
        <f t="shared" si="1"/>
        <v>11702.461870000001</v>
      </c>
      <c r="E10" s="1">
        <f t="shared" si="2"/>
        <v>750.33431990000008</v>
      </c>
      <c r="F10" s="1">
        <f t="shared" si="3"/>
        <v>275352.04399999999</v>
      </c>
      <c r="G10" s="1">
        <v>1276.5</v>
      </c>
      <c r="H10" s="1">
        <v>124245.99999999999</v>
      </c>
      <c r="I10" s="1">
        <v>81270.5</v>
      </c>
      <c r="J10" s="1">
        <v>5531.5</v>
      </c>
      <c r="K10" s="1">
        <v>69</v>
      </c>
      <c r="L10" s="1">
        <v>6716</v>
      </c>
      <c r="M10" s="1">
        <v>4393</v>
      </c>
      <c r="N10" s="1">
        <v>299</v>
      </c>
      <c r="O10">
        <v>26076.950999999997</v>
      </c>
    </row>
    <row r="11" spans="1:15" x14ac:dyDescent="0.25">
      <c r="A11">
        <v>10</v>
      </c>
      <c r="B11">
        <v>265243</v>
      </c>
      <c r="C11" s="1">
        <f t="shared" si="0"/>
        <v>523693.12676999997</v>
      </c>
      <c r="D11" s="1">
        <f t="shared" si="1"/>
        <v>15376.136710000002</v>
      </c>
      <c r="E11" s="1">
        <f t="shared" si="2"/>
        <v>985.88170670000011</v>
      </c>
      <c r="F11" s="1">
        <f t="shared" si="3"/>
        <v>361791.45200000005</v>
      </c>
      <c r="G11" s="1">
        <v>1762.125</v>
      </c>
      <c r="H11" s="1">
        <v>171513.5</v>
      </c>
      <c r="I11" s="1">
        <v>112188.625</v>
      </c>
      <c r="J11" s="1">
        <v>7635.875</v>
      </c>
      <c r="K11" s="1">
        <v>95.25</v>
      </c>
      <c r="L11" s="1">
        <v>9271</v>
      </c>
      <c r="M11" s="1">
        <v>6064.25</v>
      </c>
      <c r="N11" s="1">
        <v>412.75</v>
      </c>
      <c r="O11">
        <v>28119.407999999999</v>
      </c>
    </row>
    <row r="12" spans="1:15" x14ac:dyDescent="0.25">
      <c r="A12">
        <v>11</v>
      </c>
      <c r="B12">
        <v>319128</v>
      </c>
      <c r="C12" s="1">
        <f t="shared" si="0"/>
        <v>630083.13191999996</v>
      </c>
      <c r="D12" s="1">
        <f t="shared" si="1"/>
        <v>18499.850160000002</v>
      </c>
      <c r="E12" s="1">
        <f t="shared" si="2"/>
        <v>1186.1668632000001</v>
      </c>
      <c r="F12" s="1">
        <f t="shared" si="3"/>
        <v>435290.592</v>
      </c>
      <c r="G12" s="1">
        <v>2211.6750000000002</v>
      </c>
      <c r="H12" s="1">
        <v>215269.69999999998</v>
      </c>
      <c r="I12" s="1">
        <v>140809.97500000001</v>
      </c>
      <c r="J12" s="1">
        <v>9583.9249999999993</v>
      </c>
      <c r="K12" s="1">
        <v>119.55</v>
      </c>
      <c r="L12" s="1">
        <v>11636.199999999999</v>
      </c>
      <c r="M12" s="1">
        <v>7611.35</v>
      </c>
      <c r="N12" s="1">
        <v>518.04999999999995</v>
      </c>
      <c r="O12">
        <v>34088.449000000001</v>
      </c>
    </row>
    <row r="13" spans="1:15" x14ac:dyDescent="0.25">
      <c r="A13">
        <v>12</v>
      </c>
      <c r="B13">
        <v>375556</v>
      </c>
      <c r="C13" s="1">
        <f t="shared" si="0"/>
        <v>741494.01084</v>
      </c>
      <c r="D13" s="1">
        <f t="shared" si="1"/>
        <v>21770.981320000003</v>
      </c>
      <c r="E13" s="1">
        <f t="shared" si="2"/>
        <v>1395.9040964000001</v>
      </c>
      <c r="F13" s="1">
        <f t="shared" si="3"/>
        <v>512258.38400000002</v>
      </c>
      <c r="G13" s="1">
        <v>2482.2375000000002</v>
      </c>
      <c r="H13" s="1">
        <v>241604.44999999998</v>
      </c>
      <c r="I13" s="1">
        <v>158035.78750000001</v>
      </c>
      <c r="J13" s="1">
        <v>10756.362499999999</v>
      </c>
      <c r="K13" s="1">
        <v>134.17500000000001</v>
      </c>
      <c r="L13" s="1">
        <v>13059.699999999999</v>
      </c>
      <c r="M13" s="1">
        <v>8542.4750000000004</v>
      </c>
      <c r="N13" s="1">
        <v>581.42499999999995</v>
      </c>
      <c r="O13">
        <v>35782.58</v>
      </c>
    </row>
    <row r="14" spans="1:15" x14ac:dyDescent="0.25">
      <c r="A14">
        <v>13</v>
      </c>
      <c r="B14">
        <v>420536</v>
      </c>
      <c r="C14" s="1">
        <f t="shared" si="0"/>
        <v>830302.07303999993</v>
      </c>
      <c r="D14" s="1">
        <f t="shared" si="1"/>
        <v>24378.471920000004</v>
      </c>
      <c r="E14" s="1">
        <f t="shared" si="2"/>
        <v>1563.0902584000003</v>
      </c>
      <c r="F14" s="1">
        <f t="shared" si="3"/>
        <v>573611.10400000005</v>
      </c>
      <c r="G14" s="1">
        <v>2558.5500000000002</v>
      </c>
      <c r="H14" s="1">
        <v>249032.19999999998</v>
      </c>
      <c r="I14" s="1">
        <v>162894.35</v>
      </c>
      <c r="J14" s="1">
        <v>11087.05</v>
      </c>
      <c r="K14" s="1">
        <v>138.30000000000001</v>
      </c>
      <c r="L14" s="1">
        <v>13461.199999999999</v>
      </c>
      <c r="M14" s="1">
        <v>8805.1</v>
      </c>
      <c r="N14" s="1">
        <v>599.29999999999995</v>
      </c>
      <c r="O14">
        <v>30098.532999999999</v>
      </c>
    </row>
    <row r="15" spans="1:15" x14ac:dyDescent="0.25">
      <c r="A15">
        <v>14</v>
      </c>
      <c r="B15">
        <v>444590</v>
      </c>
      <c r="C15" s="1">
        <f t="shared" si="0"/>
        <v>877794.05009999999</v>
      </c>
      <c r="D15" s="1">
        <f t="shared" si="1"/>
        <v>25772.882300000005</v>
      </c>
      <c r="E15" s="1">
        <f t="shared" si="2"/>
        <v>1652.4965710000001</v>
      </c>
      <c r="F15" s="1">
        <f t="shared" si="3"/>
        <v>606420.76</v>
      </c>
      <c r="G15" s="1">
        <v>2479.4625000000001</v>
      </c>
      <c r="H15" s="1">
        <v>241334.34999999998</v>
      </c>
      <c r="I15" s="1">
        <v>157859.11249999999</v>
      </c>
      <c r="J15" s="1">
        <v>10744.3375</v>
      </c>
      <c r="K15" s="1">
        <v>134.02500000000001</v>
      </c>
      <c r="L15" s="1">
        <v>13045.099999999999</v>
      </c>
      <c r="M15" s="1">
        <v>8532.9249999999993</v>
      </c>
      <c r="N15" s="1">
        <v>580.77499999999998</v>
      </c>
      <c r="O15">
        <v>24018.660999999996</v>
      </c>
    </row>
    <row r="16" spans="1:15" x14ac:dyDescent="0.25">
      <c r="A16">
        <v>15</v>
      </c>
      <c r="B16">
        <v>430633</v>
      </c>
      <c r="C16" s="1">
        <f t="shared" si="0"/>
        <v>850237.48887</v>
      </c>
      <c r="D16" s="1">
        <f t="shared" si="1"/>
        <v>24963.795010000002</v>
      </c>
      <c r="E16" s="1">
        <f t="shared" si="2"/>
        <v>1600.6197977000002</v>
      </c>
      <c r="F16" s="1">
        <f t="shared" si="3"/>
        <v>587383.41200000001</v>
      </c>
      <c r="G16" s="1">
        <v>2369.85</v>
      </c>
      <c r="H16" s="1">
        <v>230665.4</v>
      </c>
      <c r="I16" s="1">
        <v>150880.45000000001</v>
      </c>
      <c r="J16" s="1">
        <v>10269.35</v>
      </c>
      <c r="K16" s="1">
        <v>128.1</v>
      </c>
      <c r="L16" s="1">
        <v>12468.4</v>
      </c>
      <c r="M16" s="1">
        <v>8155.7</v>
      </c>
      <c r="N16" s="1">
        <v>555.1</v>
      </c>
      <c r="O16">
        <v>20377.071</v>
      </c>
    </row>
    <row r="17" spans="1:15" x14ac:dyDescent="0.25">
      <c r="A17">
        <v>16</v>
      </c>
      <c r="B17">
        <v>432274</v>
      </c>
      <c r="C17" s="1">
        <f t="shared" si="0"/>
        <v>853477.46285999997</v>
      </c>
      <c r="D17" s="1">
        <f t="shared" si="1"/>
        <v>25058.923780000005</v>
      </c>
      <c r="E17" s="1">
        <f t="shared" si="2"/>
        <v>1606.7192306000002</v>
      </c>
      <c r="F17" s="1">
        <f t="shared" si="3"/>
        <v>589621.73600000003</v>
      </c>
      <c r="G17" s="1">
        <v>2238.0374999999999</v>
      </c>
      <c r="H17" s="1">
        <v>217835.65</v>
      </c>
      <c r="I17" s="1">
        <v>142488.38750000001</v>
      </c>
      <c r="J17" s="1">
        <v>9698.1625000000004</v>
      </c>
      <c r="K17" s="1">
        <v>120.97500000000002</v>
      </c>
      <c r="L17" s="1">
        <v>11774.900000000001</v>
      </c>
      <c r="M17" s="1">
        <v>7702.0750000000016</v>
      </c>
      <c r="N17" s="1">
        <v>524.22500000000002</v>
      </c>
      <c r="O17">
        <v>21073.722999999998</v>
      </c>
    </row>
    <row r="18" spans="1:15" x14ac:dyDescent="0.25">
      <c r="A18">
        <v>17</v>
      </c>
      <c r="B18">
        <v>457462</v>
      </c>
      <c r="C18" s="1">
        <f t="shared" si="0"/>
        <v>903208.3981799999</v>
      </c>
      <c r="D18" s="1">
        <f t="shared" si="1"/>
        <v>26519.072140000004</v>
      </c>
      <c r="E18" s="1">
        <f t="shared" si="2"/>
        <v>1700.3405078000003</v>
      </c>
      <c r="F18" s="1">
        <f t="shared" si="3"/>
        <v>623978.16800000006</v>
      </c>
      <c r="G18" s="1">
        <v>2142.3000000000002</v>
      </c>
      <c r="H18" s="1">
        <v>208517.19999999998</v>
      </c>
      <c r="I18" s="1">
        <v>136393.1</v>
      </c>
      <c r="J18" s="1">
        <v>9283.2999999999993</v>
      </c>
      <c r="K18" s="1">
        <v>115.8</v>
      </c>
      <c r="L18" s="1">
        <v>11271.199999999999</v>
      </c>
      <c r="M18" s="1">
        <v>7372.6</v>
      </c>
      <c r="N18" s="1">
        <v>501.79999999999995</v>
      </c>
      <c r="O18">
        <v>17226.304</v>
      </c>
    </row>
    <row r="19" spans="1:15" x14ac:dyDescent="0.25">
      <c r="A19">
        <v>18</v>
      </c>
      <c r="B19">
        <v>485866</v>
      </c>
      <c r="C19" s="1">
        <f t="shared" si="0"/>
        <v>959288.97173999995</v>
      </c>
      <c r="D19" s="1">
        <f t="shared" si="1"/>
        <v>28165.652020000005</v>
      </c>
      <c r="E19" s="1">
        <f t="shared" si="2"/>
        <v>1805.9153354000002</v>
      </c>
      <c r="F19" s="1">
        <f t="shared" si="3"/>
        <v>662721.22400000005</v>
      </c>
      <c r="G19" s="1">
        <v>1974.4125000000004</v>
      </c>
      <c r="H19" s="1">
        <v>192176.15000000002</v>
      </c>
      <c r="I19" s="1">
        <v>125704.26250000003</v>
      </c>
      <c r="J19" s="1">
        <v>8555.7875000000004</v>
      </c>
      <c r="K19" s="1">
        <v>106.72500000000002</v>
      </c>
      <c r="L19" s="1">
        <v>10387.900000000001</v>
      </c>
      <c r="M19" s="1">
        <v>6794.8250000000016</v>
      </c>
      <c r="N19" s="1">
        <v>462.47500000000008</v>
      </c>
      <c r="O19">
        <v>13663.878999999999</v>
      </c>
    </row>
    <row r="20" spans="1:15" x14ac:dyDescent="0.25">
      <c r="A20">
        <v>19</v>
      </c>
      <c r="B20">
        <v>455036</v>
      </c>
      <c r="C20" s="1">
        <f t="shared" si="0"/>
        <v>898418.52803999989</v>
      </c>
      <c r="D20" s="1">
        <f t="shared" si="1"/>
        <v>26378.436920000004</v>
      </c>
      <c r="E20" s="1">
        <f t="shared" si="2"/>
        <v>1691.3233084000001</v>
      </c>
      <c r="F20" s="1">
        <f t="shared" si="3"/>
        <v>620669.10400000005</v>
      </c>
      <c r="G20" s="1">
        <v>1637.25</v>
      </c>
      <c r="H20" s="1">
        <v>159359</v>
      </c>
      <c r="I20" s="1">
        <v>104238.25</v>
      </c>
      <c r="J20" s="1">
        <v>7094.75</v>
      </c>
      <c r="K20" s="1">
        <v>88.5</v>
      </c>
      <c r="L20" s="1">
        <v>8614</v>
      </c>
      <c r="M20" s="1">
        <v>5634.5</v>
      </c>
      <c r="N20" s="1">
        <v>383.5</v>
      </c>
      <c r="O20">
        <v>10291.450000000001</v>
      </c>
    </row>
    <row r="21" spans="1:15" x14ac:dyDescent="0.25">
      <c r="A21">
        <v>20</v>
      </c>
      <c r="B21">
        <v>365846</v>
      </c>
      <c r="C21" s="1">
        <f t="shared" si="0"/>
        <v>722322.6839399999</v>
      </c>
      <c r="D21" s="1">
        <f t="shared" si="1"/>
        <v>21208.092620000003</v>
      </c>
      <c r="E21" s="1">
        <f t="shared" si="2"/>
        <v>1359.8129974000001</v>
      </c>
      <c r="F21" s="1">
        <f t="shared" si="3"/>
        <v>499013.94400000002</v>
      </c>
      <c r="G21" s="1">
        <v>1257.075</v>
      </c>
      <c r="H21" s="1">
        <v>122355.29999999999</v>
      </c>
      <c r="I21" s="1">
        <v>80033.774999999994</v>
      </c>
      <c r="J21" s="1">
        <v>5447.3249999999998</v>
      </c>
      <c r="K21" s="1">
        <v>67.95</v>
      </c>
      <c r="L21" s="1">
        <v>6613.7999999999993</v>
      </c>
      <c r="M21" s="1">
        <v>4326.1499999999996</v>
      </c>
      <c r="N21" s="1">
        <v>294.45</v>
      </c>
      <c r="O21">
        <v>7330.6789999999992</v>
      </c>
    </row>
    <row r="22" spans="1:15" x14ac:dyDescent="0.25">
      <c r="A22">
        <v>21</v>
      </c>
      <c r="B22">
        <v>274013</v>
      </c>
      <c r="C22" s="1">
        <f t="shared" si="0"/>
        <v>541008.52706999995</v>
      </c>
      <c r="D22" s="1">
        <f t="shared" si="1"/>
        <v>15884.533610000002</v>
      </c>
      <c r="E22" s="1">
        <f t="shared" si="2"/>
        <v>1018.4789197000001</v>
      </c>
      <c r="F22" s="1">
        <f t="shared" si="3"/>
        <v>373753.73200000002</v>
      </c>
      <c r="G22" s="1">
        <v>919.91250000000002</v>
      </c>
      <c r="H22" s="1">
        <v>89538.15</v>
      </c>
      <c r="I22" s="1">
        <v>58567.762500000004</v>
      </c>
      <c r="J22" s="1">
        <v>3986.2874999999999</v>
      </c>
      <c r="K22" s="1">
        <v>49.725000000000001</v>
      </c>
      <c r="L22" s="1">
        <v>4839.8999999999996</v>
      </c>
      <c r="M22" s="1">
        <v>3165.8250000000003</v>
      </c>
      <c r="N22" s="1">
        <v>215.47499999999999</v>
      </c>
      <c r="O22">
        <v>6539.0289999999986</v>
      </c>
    </row>
    <row r="23" spans="1:15" x14ac:dyDescent="0.25">
      <c r="A23">
        <v>22</v>
      </c>
      <c r="B23">
        <v>227013</v>
      </c>
      <c r="C23" s="1">
        <f t="shared" si="0"/>
        <v>448212.19706999999</v>
      </c>
      <c r="D23" s="1">
        <f t="shared" si="1"/>
        <v>13159.943610000002</v>
      </c>
      <c r="E23" s="1">
        <f t="shared" si="2"/>
        <v>843.78461970000012</v>
      </c>
      <c r="F23" s="1">
        <f t="shared" si="3"/>
        <v>309645.73200000002</v>
      </c>
      <c r="G23" s="1">
        <v>695.13750000000005</v>
      </c>
      <c r="H23" s="1">
        <v>67660.05</v>
      </c>
      <c r="I23" s="1">
        <v>44257.087500000001</v>
      </c>
      <c r="J23" s="1">
        <v>3012.2624999999998</v>
      </c>
      <c r="K23" s="1">
        <v>37.575000000000003</v>
      </c>
      <c r="L23" s="1">
        <v>3657.2999999999997</v>
      </c>
      <c r="M23" s="1">
        <v>2392.2750000000001</v>
      </c>
      <c r="N23" s="1">
        <v>162.82499999999999</v>
      </c>
      <c r="O23">
        <v>6491.53</v>
      </c>
    </row>
    <row r="24" spans="1:15" x14ac:dyDescent="0.25">
      <c r="A24">
        <v>23</v>
      </c>
      <c r="B24">
        <v>232408</v>
      </c>
      <c r="C24" s="1">
        <f t="shared" si="0"/>
        <v>458864.03111999994</v>
      </c>
      <c r="D24" s="1">
        <f t="shared" si="1"/>
        <v>13472.691760000002</v>
      </c>
      <c r="E24" s="1">
        <f t="shared" si="2"/>
        <v>863.83729520000009</v>
      </c>
      <c r="F24" s="1">
        <f t="shared" si="3"/>
        <v>317004.51200000005</v>
      </c>
      <c r="G24" s="1">
        <v>555</v>
      </c>
      <c r="H24" s="1">
        <v>54020</v>
      </c>
      <c r="I24" s="1">
        <v>35335</v>
      </c>
      <c r="J24" s="1">
        <v>2405</v>
      </c>
      <c r="K24" s="1">
        <v>30</v>
      </c>
      <c r="L24" s="1">
        <v>2920</v>
      </c>
      <c r="M24" s="1">
        <v>1910</v>
      </c>
      <c r="N24" s="1">
        <v>130</v>
      </c>
      <c r="O24">
        <v>5636.5480000000007</v>
      </c>
    </row>
    <row r="25" spans="1:15" x14ac:dyDescent="0.25">
      <c r="A25">
        <v>24</v>
      </c>
      <c r="B25">
        <v>198061</v>
      </c>
      <c r="C25" s="1">
        <f t="shared" si="0"/>
        <v>391049.65778999997</v>
      </c>
      <c r="D25" s="1">
        <f t="shared" si="1"/>
        <v>11481.596170000001</v>
      </c>
      <c r="E25" s="1">
        <f t="shared" si="2"/>
        <v>736.1729309000001</v>
      </c>
      <c r="F25" s="1">
        <f t="shared" si="3"/>
        <v>270155.20400000003</v>
      </c>
      <c r="G25" s="1">
        <v>392.66250000000002</v>
      </c>
      <c r="H25" s="1">
        <v>38219.149999999994</v>
      </c>
      <c r="I25" s="1">
        <v>24999.512500000001</v>
      </c>
      <c r="J25" s="1">
        <v>1701.5374999999999</v>
      </c>
      <c r="K25" s="1">
        <v>21.225000000000001</v>
      </c>
      <c r="L25" s="1">
        <v>2065.9</v>
      </c>
      <c r="M25" s="1">
        <v>1351.325</v>
      </c>
      <c r="N25" s="1">
        <v>91.974999999999994</v>
      </c>
      <c r="O25">
        <v>3229.9319999999993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29F1-9831-420E-88A1-438B582ABA8D}">
  <dimension ref="A1:O25"/>
  <sheetViews>
    <sheetView workbookViewId="0">
      <selection activeCell="O2" sqref="O2:O25"/>
    </sheetView>
  </sheetViews>
  <sheetFormatPr defaultRowHeight="15" x14ac:dyDescent="0.25"/>
  <cols>
    <col min="1" max="1" width="3" bestFit="1" customWidth="1"/>
    <col min="2" max="2" width="7" bestFit="1" customWidth="1"/>
    <col min="3" max="3" width="10.5703125" bestFit="1" customWidth="1"/>
    <col min="4" max="4" width="11.7109375" bestFit="1" customWidth="1"/>
    <col min="5" max="5" width="13.7109375" bestFit="1" customWidth="1"/>
    <col min="6" max="6" width="10.85546875" bestFit="1" customWidth="1"/>
    <col min="7" max="7" width="11.140625" bestFit="1" customWidth="1"/>
    <col min="8" max="9" width="10" bestFit="1" customWidth="1"/>
  </cols>
  <sheetData>
    <row r="1" spans="1:15" x14ac:dyDescent="0.25">
      <c r="B1" t="s">
        <v>0</v>
      </c>
      <c r="C1" t="s">
        <v>5</v>
      </c>
      <c r="D1" t="s">
        <v>6</v>
      </c>
      <c r="E1" t="s">
        <v>7</v>
      </c>
      <c r="F1" t="s">
        <v>10</v>
      </c>
      <c r="G1" s="2" t="s">
        <v>8</v>
      </c>
      <c r="H1" s="2" t="s">
        <v>9</v>
      </c>
      <c r="I1" s="2" t="s">
        <v>11</v>
      </c>
      <c r="J1" s="2" t="s">
        <v>12</v>
      </c>
      <c r="K1" s="2" t="s">
        <v>37</v>
      </c>
      <c r="L1" s="2" t="s">
        <v>38</v>
      </c>
      <c r="M1" s="2" t="s">
        <v>39</v>
      </c>
      <c r="N1" s="2" t="s">
        <v>40</v>
      </c>
      <c r="O1" s="2" t="s">
        <v>41</v>
      </c>
    </row>
    <row r="2" spans="1:15" x14ac:dyDescent="0.25">
      <c r="A2">
        <v>1</v>
      </c>
      <c r="B2">
        <v>8455</v>
      </c>
      <c r="C2" s="1">
        <f>3.41*0.579*B2</f>
        <v>16693.46745</v>
      </c>
      <c r="D2" s="1">
        <f>3.41*0.017*B2</f>
        <v>490.13635000000005</v>
      </c>
      <c r="E2" s="1">
        <f>3.41*0.00109*B2</f>
        <v>31.426389500000003</v>
      </c>
      <c r="F2">
        <f>3.41*0.4*B2</f>
        <v>11532.62</v>
      </c>
      <c r="G2" s="1">
        <v>259.46249999999998</v>
      </c>
      <c r="H2" s="1">
        <v>25254.35</v>
      </c>
      <c r="I2" s="1">
        <v>16519.112499999999</v>
      </c>
      <c r="J2" s="1">
        <v>1124.3374999999999</v>
      </c>
      <c r="K2" s="1">
        <v>14.025</v>
      </c>
      <c r="L2" s="1">
        <v>1365.1</v>
      </c>
      <c r="M2" s="1">
        <v>892.92500000000007</v>
      </c>
      <c r="N2" s="1">
        <v>60.774999999999999</v>
      </c>
      <c r="O2">
        <v>5699.88</v>
      </c>
    </row>
    <row r="3" spans="1:15" x14ac:dyDescent="0.25">
      <c r="A3">
        <v>2</v>
      </c>
      <c r="B3">
        <v>80</v>
      </c>
      <c r="C3" s="1">
        <f t="shared" ref="C3:C25" si="0">3.41*0.579*B3</f>
        <v>157.9512</v>
      </c>
      <c r="D3" s="1">
        <f t="shared" ref="D3:D25" si="1">3.41*0.017*B3</f>
        <v>4.6376000000000008</v>
      </c>
      <c r="E3" s="1">
        <f t="shared" ref="E3:E25" si="2">3.41*0.00109*B3</f>
        <v>0.29735200000000006</v>
      </c>
      <c r="F3">
        <f t="shared" ref="F3:F25" si="3">3.41*0.4*B3</f>
        <v>109.12</v>
      </c>
      <c r="G3" s="1">
        <v>162.33750000000001</v>
      </c>
      <c r="H3" s="1">
        <v>15800.849999999999</v>
      </c>
      <c r="I3" s="1">
        <v>10335.487499999999</v>
      </c>
      <c r="J3" s="1">
        <v>703.46249999999998</v>
      </c>
      <c r="K3" s="1">
        <v>8.7750000000000004</v>
      </c>
      <c r="L3" s="1">
        <v>854.09999999999991</v>
      </c>
      <c r="M3" s="1">
        <v>558.67499999999995</v>
      </c>
      <c r="N3" s="1">
        <v>38.024999999999999</v>
      </c>
      <c r="O3">
        <v>3720.7550000000001</v>
      </c>
    </row>
    <row r="4" spans="1:15" x14ac:dyDescent="0.25">
      <c r="A4">
        <v>3</v>
      </c>
      <c r="B4">
        <v>6</v>
      </c>
      <c r="C4" s="1">
        <f t="shared" si="0"/>
        <v>11.84634</v>
      </c>
      <c r="D4" s="1">
        <f t="shared" si="1"/>
        <v>0.34782000000000002</v>
      </c>
      <c r="E4" s="1">
        <f t="shared" si="2"/>
        <v>2.2301400000000002E-2</v>
      </c>
      <c r="F4">
        <f t="shared" si="3"/>
        <v>8.1840000000000011</v>
      </c>
      <c r="G4" s="1">
        <v>111</v>
      </c>
      <c r="H4" s="1">
        <v>10804</v>
      </c>
      <c r="I4" s="1">
        <v>7067</v>
      </c>
      <c r="J4" s="1">
        <v>481</v>
      </c>
      <c r="K4" s="1">
        <v>6</v>
      </c>
      <c r="L4" s="1">
        <v>584</v>
      </c>
      <c r="M4" s="1">
        <v>382</v>
      </c>
      <c r="N4" s="1">
        <v>26</v>
      </c>
      <c r="O4">
        <v>3958.25</v>
      </c>
    </row>
    <row r="5" spans="1:15" x14ac:dyDescent="0.25">
      <c r="A5">
        <v>4</v>
      </c>
      <c r="B5">
        <v>56</v>
      </c>
      <c r="C5" s="1">
        <f t="shared" si="0"/>
        <v>110.56583999999999</v>
      </c>
      <c r="D5" s="1">
        <f t="shared" si="1"/>
        <v>3.2463200000000003</v>
      </c>
      <c r="E5" s="1">
        <f t="shared" si="2"/>
        <v>0.20814640000000001</v>
      </c>
      <c r="F5">
        <f t="shared" si="3"/>
        <v>76.384</v>
      </c>
      <c r="G5" s="1">
        <v>92.962500000000006</v>
      </c>
      <c r="H5" s="1">
        <v>9048.3499999999985</v>
      </c>
      <c r="I5" s="1">
        <v>5918.6125000000002</v>
      </c>
      <c r="J5" s="1">
        <v>402.83749999999998</v>
      </c>
      <c r="K5" s="1">
        <v>5.0250000000000004</v>
      </c>
      <c r="L5" s="1">
        <v>489.09999999999997</v>
      </c>
      <c r="M5" s="1">
        <v>319.92500000000001</v>
      </c>
      <c r="N5" s="1">
        <v>21.774999999999999</v>
      </c>
      <c r="O5">
        <v>2944.9380000000006</v>
      </c>
    </row>
    <row r="6" spans="1:15" x14ac:dyDescent="0.25">
      <c r="A6">
        <v>5</v>
      </c>
      <c r="B6">
        <v>109</v>
      </c>
      <c r="C6" s="1">
        <f t="shared" si="0"/>
        <v>215.20850999999999</v>
      </c>
      <c r="D6" s="1">
        <f t="shared" si="1"/>
        <v>6.3187300000000004</v>
      </c>
      <c r="E6" s="1">
        <f t="shared" si="2"/>
        <v>0.40514210000000006</v>
      </c>
      <c r="F6">
        <f t="shared" si="3"/>
        <v>148.67600000000002</v>
      </c>
      <c r="G6" s="1">
        <v>98.512500000000003</v>
      </c>
      <c r="H6" s="1">
        <v>9588.5499999999993</v>
      </c>
      <c r="I6" s="1">
        <v>6271.9625000000005</v>
      </c>
      <c r="J6" s="1">
        <v>426.88749999999999</v>
      </c>
      <c r="K6" s="1">
        <v>5.3250000000000002</v>
      </c>
      <c r="L6" s="1">
        <v>518.29999999999995</v>
      </c>
      <c r="M6" s="1">
        <v>339.02499999999998</v>
      </c>
      <c r="N6" s="1">
        <v>23.074999999999999</v>
      </c>
      <c r="O6">
        <v>4132.4130000000005</v>
      </c>
    </row>
    <row r="7" spans="1:15" x14ac:dyDescent="0.25">
      <c r="A7">
        <v>6</v>
      </c>
      <c r="B7">
        <v>13601</v>
      </c>
      <c r="C7" s="1">
        <f t="shared" si="0"/>
        <v>26853.678389999997</v>
      </c>
      <c r="D7" s="1">
        <f t="shared" si="1"/>
        <v>788.44997000000012</v>
      </c>
      <c r="E7" s="1">
        <f t="shared" si="2"/>
        <v>50.553556900000004</v>
      </c>
      <c r="F7">
        <f t="shared" si="3"/>
        <v>18551.764000000003</v>
      </c>
      <c r="G7" s="1">
        <v>177.6</v>
      </c>
      <c r="H7" s="1">
        <v>17286.399999999998</v>
      </c>
      <c r="I7" s="1">
        <v>11307.2</v>
      </c>
      <c r="J7" s="1">
        <v>769.59999999999991</v>
      </c>
      <c r="K7" s="1">
        <v>9.6</v>
      </c>
      <c r="L7" s="1">
        <v>934.4</v>
      </c>
      <c r="M7" s="1">
        <v>611.20000000000005</v>
      </c>
      <c r="N7" s="1">
        <v>41.6</v>
      </c>
      <c r="O7">
        <v>7821.5019999999995</v>
      </c>
    </row>
    <row r="8" spans="1:15" x14ac:dyDescent="0.25">
      <c r="A8">
        <v>7</v>
      </c>
      <c r="B8">
        <v>41254</v>
      </c>
      <c r="C8" s="1">
        <f t="shared" si="0"/>
        <v>81451.485059999992</v>
      </c>
      <c r="D8" s="1">
        <f t="shared" si="1"/>
        <v>2391.4943800000001</v>
      </c>
      <c r="E8" s="1">
        <f t="shared" si="2"/>
        <v>153.33699260000003</v>
      </c>
      <c r="F8">
        <f t="shared" si="3"/>
        <v>56270.456000000006</v>
      </c>
      <c r="G8" s="1">
        <v>312.1875</v>
      </c>
      <c r="H8" s="1">
        <v>30386.249999999996</v>
      </c>
      <c r="I8" s="1">
        <v>19875.9375</v>
      </c>
      <c r="J8" s="1">
        <v>1352.8125</v>
      </c>
      <c r="K8" s="1">
        <v>16.875</v>
      </c>
      <c r="L8" s="1">
        <v>1642.5</v>
      </c>
      <c r="M8" s="1">
        <v>1074.375</v>
      </c>
      <c r="N8" s="1">
        <v>73.125</v>
      </c>
      <c r="O8">
        <v>11098.932999999997</v>
      </c>
    </row>
    <row r="9" spans="1:15" x14ac:dyDescent="0.25">
      <c r="A9">
        <v>8</v>
      </c>
      <c r="B9">
        <v>88426</v>
      </c>
      <c r="C9" s="1">
        <f t="shared" si="0"/>
        <v>174587.41013999999</v>
      </c>
      <c r="D9" s="1">
        <f t="shared" si="1"/>
        <v>5126.0552200000011</v>
      </c>
      <c r="E9" s="1">
        <f t="shared" si="2"/>
        <v>328.67059940000001</v>
      </c>
      <c r="F9">
        <f t="shared" si="3"/>
        <v>120613.06400000001</v>
      </c>
      <c r="G9" s="1">
        <v>480.07499999999999</v>
      </c>
      <c r="H9" s="1">
        <v>46727.299999999996</v>
      </c>
      <c r="I9" s="1">
        <v>30564.775000000001</v>
      </c>
      <c r="J9" s="1">
        <v>2080.3249999999998</v>
      </c>
      <c r="K9" s="1">
        <v>25.95</v>
      </c>
      <c r="L9" s="1">
        <v>2525.7999999999997</v>
      </c>
      <c r="M9" s="1">
        <v>1652.15</v>
      </c>
      <c r="N9" s="1">
        <v>112.44999999999999</v>
      </c>
      <c r="O9">
        <v>20772.895999999997</v>
      </c>
    </row>
    <row r="10" spans="1:15" x14ac:dyDescent="0.25">
      <c r="A10">
        <v>9</v>
      </c>
      <c r="B10">
        <v>126635</v>
      </c>
      <c r="C10" s="1">
        <f t="shared" si="0"/>
        <v>250026.87764999998</v>
      </c>
      <c r="D10" s="1">
        <f t="shared" si="1"/>
        <v>7341.0309500000012</v>
      </c>
      <c r="E10" s="1">
        <f t="shared" si="2"/>
        <v>470.68963150000008</v>
      </c>
      <c r="F10">
        <f t="shared" si="3"/>
        <v>172730.14</v>
      </c>
      <c r="G10" s="1">
        <v>686.8125</v>
      </c>
      <c r="H10" s="1">
        <v>66849.75</v>
      </c>
      <c r="I10" s="1">
        <v>43727.0625</v>
      </c>
      <c r="J10" s="1">
        <v>2976.1875</v>
      </c>
      <c r="K10" s="1">
        <v>37.125</v>
      </c>
      <c r="L10" s="1">
        <v>3613.5</v>
      </c>
      <c r="M10" s="1">
        <v>2363.625</v>
      </c>
      <c r="N10" s="1">
        <v>160.875</v>
      </c>
      <c r="O10">
        <v>34975.097000000002</v>
      </c>
    </row>
    <row r="11" spans="1:15" x14ac:dyDescent="0.25">
      <c r="A11">
        <v>10</v>
      </c>
      <c r="B11">
        <v>188706</v>
      </c>
      <c r="C11" s="1">
        <f t="shared" si="0"/>
        <v>372579.23933999997</v>
      </c>
      <c r="D11" s="1">
        <f t="shared" si="1"/>
        <v>10939.286820000001</v>
      </c>
      <c r="E11" s="1">
        <f t="shared" si="2"/>
        <v>701.40133140000012</v>
      </c>
      <c r="F11">
        <f t="shared" si="3"/>
        <v>257394.98400000003</v>
      </c>
      <c r="G11" s="1">
        <v>1183.5375000000001</v>
      </c>
      <c r="H11" s="1">
        <v>115197.65</v>
      </c>
      <c r="I11" s="1">
        <v>75351.887499999997</v>
      </c>
      <c r="J11" s="1">
        <v>5128.6624999999995</v>
      </c>
      <c r="K11" s="1">
        <v>63.975000000000001</v>
      </c>
      <c r="L11" s="1">
        <v>6226.9</v>
      </c>
      <c r="M11" s="1">
        <v>4073.0750000000003</v>
      </c>
      <c r="N11" s="1">
        <v>277.22499999999997</v>
      </c>
      <c r="O11">
        <v>45266.546999999991</v>
      </c>
    </row>
    <row r="12" spans="1:15" x14ac:dyDescent="0.25">
      <c r="A12">
        <v>11</v>
      </c>
      <c r="B12">
        <v>253780</v>
      </c>
      <c r="C12" s="1">
        <f t="shared" si="0"/>
        <v>501060.69419999997</v>
      </c>
      <c r="D12" s="1">
        <f t="shared" si="1"/>
        <v>14711.626600000001</v>
      </c>
      <c r="E12" s="1">
        <f t="shared" si="2"/>
        <v>943.27488200000005</v>
      </c>
      <c r="F12">
        <f t="shared" si="3"/>
        <v>346155.92000000004</v>
      </c>
      <c r="G12" s="1">
        <v>1776</v>
      </c>
      <c r="H12" s="1">
        <v>172864</v>
      </c>
      <c r="I12" s="1">
        <v>113072</v>
      </c>
      <c r="J12" s="1">
        <v>7696</v>
      </c>
      <c r="K12" s="1">
        <v>96</v>
      </c>
      <c r="L12" s="1">
        <v>9344</v>
      </c>
      <c r="M12" s="1">
        <v>6112</v>
      </c>
      <c r="N12" s="1">
        <v>416</v>
      </c>
      <c r="O12">
        <v>55304.669000000002</v>
      </c>
    </row>
    <row r="13" spans="1:15" x14ac:dyDescent="0.25">
      <c r="A13">
        <v>12</v>
      </c>
      <c r="B13">
        <v>301485</v>
      </c>
      <c r="C13" s="1">
        <f t="shared" si="0"/>
        <v>595248.9691499999</v>
      </c>
      <c r="D13" s="1">
        <f t="shared" si="1"/>
        <v>17477.085450000002</v>
      </c>
      <c r="E13" s="1">
        <f t="shared" si="2"/>
        <v>1120.5895965000002</v>
      </c>
      <c r="F13">
        <f t="shared" si="3"/>
        <v>411225.54000000004</v>
      </c>
      <c r="G13" s="1">
        <v>2142.3000000000002</v>
      </c>
      <c r="H13" s="1">
        <v>208517.19999999998</v>
      </c>
      <c r="I13" s="1">
        <v>136393.1</v>
      </c>
      <c r="J13" s="1">
        <v>9283.2999999999993</v>
      </c>
      <c r="K13" s="1">
        <v>115.8</v>
      </c>
      <c r="L13" s="1">
        <v>11271.199999999999</v>
      </c>
      <c r="M13" s="1">
        <v>7372.6</v>
      </c>
      <c r="N13" s="1">
        <v>501.79999999999995</v>
      </c>
      <c r="O13">
        <v>51536.415000000001</v>
      </c>
    </row>
    <row r="14" spans="1:15" x14ac:dyDescent="0.25">
      <c r="A14">
        <v>13</v>
      </c>
      <c r="B14">
        <v>335007</v>
      </c>
      <c r="C14" s="1">
        <f t="shared" si="0"/>
        <v>661434.47072999994</v>
      </c>
      <c r="D14" s="1">
        <f t="shared" si="1"/>
        <v>19420.355790000001</v>
      </c>
      <c r="E14" s="1">
        <f t="shared" si="2"/>
        <v>1245.1875183000002</v>
      </c>
      <c r="F14">
        <f t="shared" si="3"/>
        <v>456949.54800000001</v>
      </c>
      <c r="G14" s="1">
        <v>2306.0250000000001</v>
      </c>
      <c r="H14" s="1">
        <v>224453.09999999998</v>
      </c>
      <c r="I14" s="1">
        <v>146816.92499999999</v>
      </c>
      <c r="J14" s="1">
        <v>9992.7749999999996</v>
      </c>
      <c r="K14" s="1">
        <v>124.64999999999998</v>
      </c>
      <c r="L14" s="1">
        <v>12132.599999999997</v>
      </c>
      <c r="M14" s="1">
        <v>7936.0499999999984</v>
      </c>
      <c r="N14" s="1">
        <v>540.14999999999986</v>
      </c>
      <c r="O14">
        <v>43398.253000000004</v>
      </c>
    </row>
    <row r="15" spans="1:15" x14ac:dyDescent="0.25">
      <c r="A15">
        <v>14</v>
      </c>
      <c r="B15">
        <v>351161</v>
      </c>
      <c r="C15" s="1">
        <f t="shared" si="0"/>
        <v>693328.76678999991</v>
      </c>
      <c r="D15" s="1">
        <f t="shared" si="1"/>
        <v>20356.803170000003</v>
      </c>
      <c r="E15" s="1">
        <f t="shared" si="2"/>
        <v>1305.2303209000002</v>
      </c>
      <c r="F15">
        <f t="shared" si="3"/>
        <v>478983.60400000005</v>
      </c>
      <c r="G15" s="1">
        <v>2275.5</v>
      </c>
      <c r="H15" s="1">
        <v>221482</v>
      </c>
      <c r="I15" s="1">
        <v>144873.5</v>
      </c>
      <c r="J15" s="1">
        <v>9860.5</v>
      </c>
      <c r="K15" s="1">
        <v>123</v>
      </c>
      <c r="L15" s="1">
        <v>11972</v>
      </c>
      <c r="M15" s="1">
        <v>7831</v>
      </c>
      <c r="N15" s="1">
        <v>533</v>
      </c>
      <c r="O15">
        <v>35861.745000000003</v>
      </c>
    </row>
    <row r="16" spans="1:15" x14ac:dyDescent="0.25">
      <c r="A16">
        <v>15</v>
      </c>
      <c r="B16">
        <v>348622</v>
      </c>
      <c r="C16" s="1">
        <f t="shared" si="0"/>
        <v>688315.79057999991</v>
      </c>
      <c r="D16" s="1">
        <f t="shared" si="1"/>
        <v>20209.617340000004</v>
      </c>
      <c r="E16" s="1">
        <f t="shared" si="2"/>
        <v>1295.7931118000001</v>
      </c>
      <c r="F16">
        <f t="shared" si="3"/>
        <v>475520.40800000005</v>
      </c>
      <c r="G16" s="1">
        <v>2197.8000000000002</v>
      </c>
      <c r="H16" s="1">
        <v>213919.19999999998</v>
      </c>
      <c r="I16" s="1">
        <v>139926.6</v>
      </c>
      <c r="J16" s="1">
        <v>9523.7999999999993</v>
      </c>
      <c r="K16" s="1">
        <v>118.8</v>
      </c>
      <c r="L16" s="1">
        <v>11563.199999999999</v>
      </c>
      <c r="M16" s="1">
        <v>7563.6</v>
      </c>
      <c r="N16" s="1">
        <v>514.79999999999995</v>
      </c>
      <c r="O16">
        <v>30716.02</v>
      </c>
    </row>
    <row r="17" spans="1:15" x14ac:dyDescent="0.25">
      <c r="A17">
        <v>16</v>
      </c>
      <c r="B17">
        <v>349790</v>
      </c>
      <c r="C17" s="1">
        <f t="shared" si="0"/>
        <v>690621.87809999997</v>
      </c>
      <c r="D17" s="1">
        <f t="shared" si="1"/>
        <v>20277.326300000004</v>
      </c>
      <c r="E17" s="1">
        <f t="shared" si="2"/>
        <v>1300.1344510000001</v>
      </c>
      <c r="F17">
        <f t="shared" si="3"/>
        <v>477113.56000000006</v>
      </c>
      <c r="G17" s="1">
        <v>2109</v>
      </c>
      <c r="H17" s="1">
        <v>205276</v>
      </c>
      <c r="I17" s="1">
        <v>134273</v>
      </c>
      <c r="J17" s="1">
        <v>9139</v>
      </c>
      <c r="K17" s="1">
        <v>114</v>
      </c>
      <c r="L17" s="1">
        <v>11096</v>
      </c>
      <c r="M17" s="1">
        <v>7258</v>
      </c>
      <c r="N17" s="1">
        <v>494</v>
      </c>
      <c r="O17">
        <v>23591.17</v>
      </c>
    </row>
    <row r="18" spans="1:15" x14ac:dyDescent="0.25">
      <c r="A18">
        <v>17</v>
      </c>
      <c r="B18">
        <v>360826</v>
      </c>
      <c r="C18" s="1">
        <f t="shared" si="0"/>
        <v>712411.24613999994</v>
      </c>
      <c r="D18" s="1">
        <f t="shared" si="1"/>
        <v>20917.083220000004</v>
      </c>
      <c r="E18" s="1">
        <f t="shared" si="2"/>
        <v>1341.1541594000003</v>
      </c>
      <c r="F18">
        <f t="shared" si="3"/>
        <v>492166.66400000005</v>
      </c>
      <c r="G18" s="1">
        <v>1982.7375</v>
      </c>
      <c r="H18" s="1">
        <v>192986.44999999998</v>
      </c>
      <c r="I18" s="1">
        <v>126234.28750000001</v>
      </c>
      <c r="J18" s="1">
        <v>8591.8624999999993</v>
      </c>
      <c r="K18" s="1">
        <v>107.175</v>
      </c>
      <c r="L18" s="1">
        <v>10431.699999999999</v>
      </c>
      <c r="M18" s="1">
        <v>6823.4750000000004</v>
      </c>
      <c r="N18" s="1">
        <v>464.42499999999995</v>
      </c>
      <c r="O18">
        <v>19173.762999999999</v>
      </c>
    </row>
    <row r="19" spans="1:15" x14ac:dyDescent="0.25">
      <c r="A19">
        <v>18</v>
      </c>
      <c r="B19">
        <v>366235</v>
      </c>
      <c r="C19" s="1">
        <f t="shared" si="0"/>
        <v>723090.72164999996</v>
      </c>
      <c r="D19" s="1">
        <f t="shared" si="1"/>
        <v>21230.642950000001</v>
      </c>
      <c r="E19" s="1">
        <f t="shared" si="2"/>
        <v>1361.2588715000002</v>
      </c>
      <c r="F19">
        <f t="shared" si="3"/>
        <v>499544.54000000004</v>
      </c>
      <c r="G19" s="1">
        <v>1714.95</v>
      </c>
      <c r="H19" s="1">
        <v>166921.79999999999</v>
      </c>
      <c r="I19" s="1">
        <v>109185.15000000001</v>
      </c>
      <c r="J19" s="1">
        <v>7431.45</v>
      </c>
      <c r="K19" s="1">
        <v>92.7</v>
      </c>
      <c r="L19" s="1">
        <v>9022.7999999999993</v>
      </c>
      <c r="M19" s="1">
        <v>5901.9000000000005</v>
      </c>
      <c r="N19" s="1">
        <v>401.7</v>
      </c>
      <c r="O19">
        <v>14930.518999999998</v>
      </c>
    </row>
    <row r="20" spans="1:15" x14ac:dyDescent="0.25">
      <c r="A20">
        <v>19</v>
      </c>
      <c r="B20">
        <v>332939</v>
      </c>
      <c r="C20" s="1">
        <f t="shared" si="0"/>
        <v>657351.43221</v>
      </c>
      <c r="D20" s="1">
        <f t="shared" si="1"/>
        <v>19300.473830000003</v>
      </c>
      <c r="E20" s="1">
        <f t="shared" si="2"/>
        <v>1237.5009691000002</v>
      </c>
      <c r="F20">
        <f t="shared" si="3"/>
        <v>454128.79600000003</v>
      </c>
      <c r="G20" s="1">
        <v>1461.0375000000001</v>
      </c>
      <c r="H20" s="1">
        <v>142207.65</v>
      </c>
      <c r="I20" s="1">
        <v>93019.387499999997</v>
      </c>
      <c r="J20" s="1">
        <v>6331.1624999999995</v>
      </c>
      <c r="K20" s="1">
        <v>78.975000000000009</v>
      </c>
      <c r="L20" s="1">
        <v>7686.9</v>
      </c>
      <c r="M20" s="1">
        <v>5028.0749999999998</v>
      </c>
      <c r="N20" s="1">
        <v>342.22499999999997</v>
      </c>
      <c r="O20">
        <v>10893.103999999999</v>
      </c>
    </row>
    <row r="21" spans="1:15" x14ac:dyDescent="0.25">
      <c r="A21">
        <v>20</v>
      </c>
      <c r="B21">
        <v>247501</v>
      </c>
      <c r="C21" s="1">
        <f t="shared" si="0"/>
        <v>488663.49938999995</v>
      </c>
      <c r="D21" s="1">
        <f t="shared" si="1"/>
        <v>14347.632970000002</v>
      </c>
      <c r="E21" s="1">
        <f t="shared" si="2"/>
        <v>919.93646690000014</v>
      </c>
      <c r="F21">
        <f t="shared" si="3"/>
        <v>337591.364</v>
      </c>
      <c r="G21" s="1">
        <v>1186.3125</v>
      </c>
      <c r="H21" s="1">
        <v>115467.75</v>
      </c>
      <c r="I21" s="1">
        <v>75528.5625</v>
      </c>
      <c r="J21" s="1">
        <v>5140.6875</v>
      </c>
      <c r="K21" s="1">
        <v>64.125</v>
      </c>
      <c r="L21" s="1">
        <v>6241.5</v>
      </c>
      <c r="M21" s="1">
        <v>4082.625</v>
      </c>
      <c r="N21" s="1">
        <v>277.875</v>
      </c>
      <c r="O21">
        <v>9072.3089999999993</v>
      </c>
    </row>
    <row r="22" spans="1:15" x14ac:dyDescent="0.25">
      <c r="A22">
        <v>21</v>
      </c>
      <c r="B22">
        <v>184107</v>
      </c>
      <c r="C22" s="1">
        <f t="shared" si="0"/>
        <v>363499.01973</v>
      </c>
      <c r="D22" s="1">
        <f t="shared" si="1"/>
        <v>10672.682790000001</v>
      </c>
      <c r="E22" s="1">
        <f t="shared" si="2"/>
        <v>684.30730830000005</v>
      </c>
      <c r="F22">
        <f t="shared" si="3"/>
        <v>251121.94800000003</v>
      </c>
      <c r="G22" s="1">
        <v>903.26249999999982</v>
      </c>
      <c r="H22" s="1">
        <v>87917.549999999974</v>
      </c>
      <c r="I22" s="1">
        <v>57507.712499999987</v>
      </c>
      <c r="J22" s="1">
        <v>3914.1374999999989</v>
      </c>
      <c r="K22" s="1">
        <v>48.824999999999996</v>
      </c>
      <c r="L22" s="1">
        <v>4752.2999999999993</v>
      </c>
      <c r="M22" s="1">
        <v>3108.5249999999996</v>
      </c>
      <c r="N22" s="1">
        <v>211.57499999999996</v>
      </c>
      <c r="O22">
        <v>6554.8619999999992</v>
      </c>
    </row>
    <row r="23" spans="1:15" x14ac:dyDescent="0.25">
      <c r="A23">
        <v>22</v>
      </c>
      <c r="B23">
        <v>147469</v>
      </c>
      <c r="C23" s="1">
        <f t="shared" si="0"/>
        <v>291161.31890999997</v>
      </c>
      <c r="D23" s="1">
        <f t="shared" si="1"/>
        <v>8548.777930000002</v>
      </c>
      <c r="E23" s="1">
        <f t="shared" si="2"/>
        <v>548.12752610000007</v>
      </c>
      <c r="F23">
        <f t="shared" si="3"/>
        <v>201147.71600000001</v>
      </c>
      <c r="G23" s="1">
        <v>634.08749999999998</v>
      </c>
      <c r="H23" s="1">
        <v>61717.85</v>
      </c>
      <c r="I23" s="1">
        <v>40370.237500000003</v>
      </c>
      <c r="J23" s="1">
        <v>2747.7125000000001</v>
      </c>
      <c r="K23" s="1">
        <v>34.274999999999999</v>
      </c>
      <c r="L23" s="1">
        <v>3336.1</v>
      </c>
      <c r="M23" s="1">
        <v>2182.1750000000002</v>
      </c>
      <c r="N23" s="1">
        <v>148.52500000000001</v>
      </c>
      <c r="O23">
        <v>5050.7269999999999</v>
      </c>
    </row>
    <row r="24" spans="1:15" x14ac:dyDescent="0.25">
      <c r="A24">
        <v>23</v>
      </c>
      <c r="B24">
        <v>122343</v>
      </c>
      <c r="C24" s="1">
        <f t="shared" si="0"/>
        <v>241552.79577</v>
      </c>
      <c r="D24" s="1">
        <f t="shared" si="1"/>
        <v>7092.2237100000011</v>
      </c>
      <c r="E24" s="1">
        <f t="shared" si="2"/>
        <v>454.73669670000004</v>
      </c>
      <c r="F24">
        <f t="shared" si="3"/>
        <v>166875.85200000001</v>
      </c>
      <c r="G24" s="1">
        <v>416.25</v>
      </c>
      <c r="H24" s="1">
        <v>40515</v>
      </c>
      <c r="I24" s="1">
        <v>26501.25</v>
      </c>
      <c r="J24" s="1">
        <v>1803.75</v>
      </c>
      <c r="K24" s="1">
        <v>22.5</v>
      </c>
      <c r="L24" s="1">
        <v>2190</v>
      </c>
      <c r="M24" s="1">
        <v>1432.5</v>
      </c>
      <c r="N24" s="1">
        <v>97.5</v>
      </c>
      <c r="O24">
        <v>5905.7089999999989</v>
      </c>
    </row>
    <row r="25" spans="1:15" x14ac:dyDescent="0.25">
      <c r="A25">
        <v>24</v>
      </c>
      <c r="B25">
        <v>70006</v>
      </c>
      <c r="C25" s="1">
        <f t="shared" si="0"/>
        <v>138219.14633999998</v>
      </c>
      <c r="D25" s="1">
        <f t="shared" si="1"/>
        <v>4058.2478200000005</v>
      </c>
      <c r="E25" s="1">
        <f t="shared" si="2"/>
        <v>260.20530140000005</v>
      </c>
      <c r="F25">
        <f t="shared" si="3"/>
        <v>95488.184000000008</v>
      </c>
      <c r="G25" s="1">
        <v>242.8125</v>
      </c>
      <c r="H25" s="1">
        <v>23633.75</v>
      </c>
      <c r="I25" s="1">
        <v>15459.0625</v>
      </c>
      <c r="J25" s="1">
        <v>1052.1875</v>
      </c>
      <c r="K25" s="1">
        <v>13.125</v>
      </c>
      <c r="L25" s="1">
        <v>1277.5</v>
      </c>
      <c r="M25" s="1">
        <v>835.625</v>
      </c>
      <c r="N25" s="1">
        <v>56.875</v>
      </c>
      <c r="O25">
        <v>6095.7049999999999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1C0B-74FA-4907-A81A-56F974734592}">
  <dimension ref="A1:R56"/>
  <sheetViews>
    <sheetView topLeftCell="A22" workbookViewId="0">
      <selection activeCell="D33" sqref="D33:D56"/>
    </sheetView>
  </sheetViews>
  <sheetFormatPr defaultRowHeight="15" x14ac:dyDescent="0.25"/>
  <sheetData>
    <row r="1" spans="1:18" ht="39.75" thickBot="1" x14ac:dyDescent="0.3">
      <c r="A1" s="4" t="s">
        <v>46</v>
      </c>
      <c r="B1" s="5" t="s">
        <v>47</v>
      </c>
      <c r="C1" s="5" t="s">
        <v>48</v>
      </c>
      <c r="D1" s="5" t="s">
        <v>49</v>
      </c>
      <c r="E1" s="5" t="s">
        <v>50</v>
      </c>
      <c r="F1" s="8" t="s">
        <v>75</v>
      </c>
      <c r="G1" s="8" t="s">
        <v>95</v>
      </c>
      <c r="H1" s="8" t="s">
        <v>76</v>
      </c>
      <c r="O1" s="4" t="s">
        <v>46</v>
      </c>
      <c r="P1" s="5" t="s">
        <v>77</v>
      </c>
      <c r="Q1" s="8" t="s">
        <v>95</v>
      </c>
      <c r="R1" s="8" t="s">
        <v>78</v>
      </c>
    </row>
    <row r="2" spans="1:18" x14ac:dyDescent="0.25">
      <c r="A2" s="6" t="s">
        <v>51</v>
      </c>
      <c r="B2" s="20">
        <v>31.1</v>
      </c>
      <c r="C2" s="20">
        <v>20.399999999999999</v>
      </c>
      <c r="D2" s="20">
        <v>49.1</v>
      </c>
      <c r="E2" s="20">
        <v>43</v>
      </c>
      <c r="F2" s="21">
        <f>AVERAGE(B2:E2)</f>
        <v>35.9</v>
      </c>
      <c r="G2" s="21">
        <v>15833</v>
      </c>
      <c r="H2">
        <f>F2*G2/100</f>
        <v>5684.0469999999996</v>
      </c>
      <c r="O2" s="6" t="s">
        <v>51</v>
      </c>
      <c r="P2" s="20">
        <v>24.5</v>
      </c>
      <c r="Q2" s="21">
        <v>15833</v>
      </c>
      <c r="R2">
        <f>P2*Q2/100</f>
        <v>3879.085</v>
      </c>
    </row>
    <row r="3" spans="1:18" x14ac:dyDescent="0.25">
      <c r="A3" s="6" t="s">
        <v>52</v>
      </c>
      <c r="B3" s="20">
        <v>20</v>
      </c>
      <c r="C3" s="20">
        <v>26.6</v>
      </c>
      <c r="D3" s="20">
        <v>59.6</v>
      </c>
      <c r="E3" s="20">
        <v>37</v>
      </c>
      <c r="F3" s="21">
        <f t="shared" ref="F3:F25" si="0">AVERAGE(B3:E3)</f>
        <v>35.799999999999997</v>
      </c>
      <c r="G3" s="21">
        <v>15833</v>
      </c>
      <c r="H3">
        <f t="shared" ref="H3:H25" si="1">F3*G3/100</f>
        <v>5668.213999999999</v>
      </c>
      <c r="O3" s="6" t="s">
        <v>52</v>
      </c>
      <c r="P3" s="20">
        <v>22.6</v>
      </c>
      <c r="Q3" s="21">
        <v>15833</v>
      </c>
      <c r="R3">
        <f>P3*Q3/100</f>
        <v>3578.2580000000003</v>
      </c>
    </row>
    <row r="4" spans="1:18" x14ac:dyDescent="0.25">
      <c r="A4" s="6" t="s">
        <v>53</v>
      </c>
      <c r="B4" s="20">
        <v>14.7</v>
      </c>
      <c r="C4" s="20">
        <v>29.5</v>
      </c>
      <c r="D4" s="20">
        <v>53.6</v>
      </c>
      <c r="E4" s="20">
        <v>21.3</v>
      </c>
      <c r="F4" s="21">
        <f t="shared" si="0"/>
        <v>29.775000000000002</v>
      </c>
      <c r="G4" s="21">
        <v>15833</v>
      </c>
      <c r="H4">
        <f t="shared" si="1"/>
        <v>4714.2757499999998</v>
      </c>
      <c r="O4" s="6" t="s">
        <v>53</v>
      </c>
      <c r="P4" s="20">
        <v>33.5</v>
      </c>
      <c r="Q4" s="21">
        <v>15833</v>
      </c>
      <c r="R4">
        <f t="shared" ref="R4:R25" si="2">P4*Q4/100</f>
        <v>5304.0550000000003</v>
      </c>
    </row>
    <row r="5" spans="1:18" x14ac:dyDescent="0.25">
      <c r="A5" s="6" t="s">
        <v>54</v>
      </c>
      <c r="B5" s="20">
        <v>18.2</v>
      </c>
      <c r="C5" s="20">
        <v>30</v>
      </c>
      <c r="D5" s="20">
        <v>59.4</v>
      </c>
      <c r="E5" s="20">
        <v>34.9</v>
      </c>
      <c r="F5" s="21">
        <f t="shared" si="0"/>
        <v>35.625</v>
      </c>
      <c r="G5" s="21">
        <v>15833</v>
      </c>
      <c r="H5">
        <f t="shared" si="1"/>
        <v>5640.5062500000004</v>
      </c>
      <c r="O5" s="6" t="s">
        <v>54</v>
      </c>
      <c r="P5" s="20">
        <v>27.1</v>
      </c>
      <c r="Q5" s="21">
        <v>15833</v>
      </c>
      <c r="R5">
        <f t="shared" si="2"/>
        <v>4290.7430000000004</v>
      </c>
    </row>
    <row r="6" spans="1:18" x14ac:dyDescent="0.25">
      <c r="A6" s="6" t="s">
        <v>55</v>
      </c>
      <c r="B6" s="20">
        <v>32.1</v>
      </c>
      <c r="C6" s="20">
        <v>44.5</v>
      </c>
      <c r="D6" s="20">
        <v>48.4</v>
      </c>
      <c r="E6" s="20">
        <v>23.5</v>
      </c>
      <c r="F6" s="21">
        <f t="shared" si="0"/>
        <v>37.125</v>
      </c>
      <c r="G6" s="21">
        <v>15833</v>
      </c>
      <c r="H6">
        <f t="shared" si="1"/>
        <v>5878.0012500000003</v>
      </c>
      <c r="O6" s="6" t="s">
        <v>55</v>
      </c>
      <c r="P6" s="20">
        <v>46.9</v>
      </c>
      <c r="Q6" s="21">
        <v>15833</v>
      </c>
      <c r="R6">
        <f t="shared" si="2"/>
        <v>7425.6769999999997</v>
      </c>
    </row>
    <row r="7" spans="1:18" x14ac:dyDescent="0.25">
      <c r="A7" s="6" t="s">
        <v>56</v>
      </c>
      <c r="B7" s="20">
        <v>75.7</v>
      </c>
      <c r="C7" s="20">
        <v>77.900000000000006</v>
      </c>
      <c r="D7" s="20">
        <v>88.6</v>
      </c>
      <c r="E7" s="20">
        <v>83.2</v>
      </c>
      <c r="F7" s="21">
        <f t="shared" si="0"/>
        <v>81.350000000000009</v>
      </c>
      <c r="G7" s="21">
        <v>15833</v>
      </c>
      <c r="H7">
        <f t="shared" si="1"/>
        <v>12880.145500000001</v>
      </c>
      <c r="O7" s="6" t="s">
        <v>56</v>
      </c>
      <c r="P7" s="20">
        <v>58.3</v>
      </c>
      <c r="Q7" s="21">
        <v>15833</v>
      </c>
      <c r="R7">
        <f t="shared" si="2"/>
        <v>9230.6389999999992</v>
      </c>
    </row>
    <row r="8" spans="1:18" x14ac:dyDescent="0.25">
      <c r="A8" s="6" t="s">
        <v>57</v>
      </c>
      <c r="B8" s="20">
        <v>144.4</v>
      </c>
      <c r="C8" s="20">
        <v>161.4</v>
      </c>
      <c r="D8" s="20">
        <v>148.5</v>
      </c>
      <c r="E8" s="20">
        <v>137.69999999999999</v>
      </c>
      <c r="F8" s="21">
        <f t="shared" si="0"/>
        <v>148</v>
      </c>
      <c r="G8" s="21">
        <v>15833</v>
      </c>
      <c r="H8">
        <f t="shared" si="1"/>
        <v>23432.84</v>
      </c>
      <c r="O8" s="6" t="s">
        <v>57</v>
      </c>
      <c r="P8" s="20">
        <v>120.5</v>
      </c>
      <c r="Q8" s="21">
        <v>15833</v>
      </c>
      <c r="R8">
        <f t="shared" si="2"/>
        <v>19078.764999999999</v>
      </c>
    </row>
    <row r="9" spans="1:18" x14ac:dyDescent="0.25">
      <c r="A9" s="6" t="s">
        <v>58</v>
      </c>
      <c r="B9" s="20">
        <v>191.7</v>
      </c>
      <c r="C9" s="20">
        <v>224.7</v>
      </c>
      <c r="D9" s="20">
        <v>213.2</v>
      </c>
      <c r="E9" s="20">
        <v>209.2</v>
      </c>
      <c r="F9" s="21">
        <f t="shared" si="0"/>
        <v>209.7</v>
      </c>
      <c r="G9" s="21">
        <v>15833</v>
      </c>
      <c r="H9">
        <f t="shared" si="1"/>
        <v>33201.800999999999</v>
      </c>
      <c r="O9" s="6" t="s">
        <v>58</v>
      </c>
      <c r="P9" s="20">
        <v>169.3</v>
      </c>
      <c r="Q9" s="21">
        <v>15833</v>
      </c>
      <c r="R9">
        <f t="shared" si="2"/>
        <v>26805.269000000004</v>
      </c>
    </row>
    <row r="10" spans="1:18" x14ac:dyDescent="0.25">
      <c r="A10" s="6" t="s">
        <v>59</v>
      </c>
      <c r="B10" s="20">
        <v>187.5</v>
      </c>
      <c r="C10" s="20">
        <v>203.7</v>
      </c>
      <c r="D10" s="20">
        <v>188.5</v>
      </c>
      <c r="E10" s="20">
        <v>177.8</v>
      </c>
      <c r="F10" s="21">
        <f t="shared" si="0"/>
        <v>189.375</v>
      </c>
      <c r="G10" s="21">
        <v>15833</v>
      </c>
      <c r="H10">
        <f t="shared" si="1"/>
        <v>29983.743750000001</v>
      </c>
      <c r="O10" s="6" t="s">
        <v>59</v>
      </c>
      <c r="P10" s="20">
        <v>157.30000000000001</v>
      </c>
      <c r="Q10" s="21">
        <v>15833</v>
      </c>
      <c r="R10">
        <f t="shared" si="2"/>
        <v>24905.309000000005</v>
      </c>
    </row>
    <row r="11" spans="1:18" x14ac:dyDescent="0.25">
      <c r="A11" s="6" t="s">
        <v>60</v>
      </c>
      <c r="B11" s="20">
        <v>116.9</v>
      </c>
      <c r="C11" s="20">
        <v>109.5</v>
      </c>
      <c r="D11" s="20">
        <v>119.8</v>
      </c>
      <c r="E11" s="20">
        <v>121.9</v>
      </c>
      <c r="F11" s="21">
        <f t="shared" si="0"/>
        <v>117.02500000000001</v>
      </c>
      <c r="G11" s="21">
        <v>15833</v>
      </c>
      <c r="H11">
        <f t="shared" si="1"/>
        <v>18528.56825</v>
      </c>
      <c r="O11" s="6" t="s">
        <v>60</v>
      </c>
      <c r="P11" s="20">
        <v>118.7</v>
      </c>
      <c r="Q11" s="21">
        <v>15833</v>
      </c>
      <c r="R11">
        <f t="shared" si="2"/>
        <v>18793.771000000001</v>
      </c>
    </row>
    <row r="12" spans="1:18" x14ac:dyDescent="0.25">
      <c r="A12" s="6" t="s">
        <v>61</v>
      </c>
      <c r="B12" s="20">
        <v>116</v>
      </c>
      <c r="C12" s="20">
        <v>97.9</v>
      </c>
      <c r="D12" s="20">
        <v>118.6</v>
      </c>
      <c r="E12" s="20">
        <v>120.3</v>
      </c>
      <c r="F12" s="21">
        <f t="shared" si="0"/>
        <v>113.2</v>
      </c>
      <c r="G12" s="21">
        <v>15833</v>
      </c>
      <c r="H12">
        <f t="shared" si="1"/>
        <v>17922.956000000002</v>
      </c>
      <c r="O12" s="6" t="s">
        <v>61</v>
      </c>
      <c r="P12" s="20">
        <v>106.3</v>
      </c>
      <c r="Q12" s="21">
        <v>15833</v>
      </c>
      <c r="R12">
        <f t="shared" si="2"/>
        <v>16830.478999999999</v>
      </c>
    </row>
    <row r="13" spans="1:18" x14ac:dyDescent="0.25">
      <c r="A13" s="6" t="s">
        <v>62</v>
      </c>
      <c r="B13" s="20">
        <v>122.9</v>
      </c>
      <c r="C13" s="20">
        <v>113.8</v>
      </c>
      <c r="D13" s="20">
        <v>113.7</v>
      </c>
      <c r="E13" s="20">
        <v>113.3</v>
      </c>
      <c r="F13" s="21">
        <f t="shared" si="0"/>
        <v>115.925</v>
      </c>
      <c r="G13" s="21">
        <v>15833</v>
      </c>
      <c r="H13">
        <f t="shared" si="1"/>
        <v>18354.40525</v>
      </c>
      <c r="O13" s="6" t="s">
        <v>62</v>
      </c>
      <c r="P13" s="20">
        <v>114.6</v>
      </c>
      <c r="Q13" s="21">
        <v>15833</v>
      </c>
      <c r="R13">
        <f t="shared" si="2"/>
        <v>18144.617999999999</v>
      </c>
    </row>
    <row r="14" spans="1:18" x14ac:dyDescent="0.25">
      <c r="A14" s="6" t="s">
        <v>63</v>
      </c>
      <c r="B14" s="20">
        <v>116.9</v>
      </c>
      <c r="C14" s="20">
        <v>119.5</v>
      </c>
      <c r="D14" s="20">
        <v>105.9</v>
      </c>
      <c r="E14" s="20">
        <v>106.2</v>
      </c>
      <c r="F14" s="21">
        <f t="shared" si="0"/>
        <v>112.125</v>
      </c>
      <c r="G14" s="21">
        <v>15833</v>
      </c>
      <c r="H14">
        <f t="shared" si="1"/>
        <v>17752.751250000001</v>
      </c>
      <c r="O14" s="6" t="s">
        <v>63</v>
      </c>
      <c r="P14" s="20">
        <v>111.7</v>
      </c>
      <c r="Q14" s="21">
        <v>15833</v>
      </c>
      <c r="R14">
        <f t="shared" si="2"/>
        <v>17685.460999999999</v>
      </c>
    </row>
    <row r="15" spans="1:18" x14ac:dyDescent="0.25">
      <c r="A15" s="6" t="s">
        <v>64</v>
      </c>
      <c r="B15" s="20">
        <v>111.9</v>
      </c>
      <c r="C15" s="20">
        <v>110.5</v>
      </c>
      <c r="D15" s="20">
        <v>105.4</v>
      </c>
      <c r="E15" s="20">
        <v>105.1</v>
      </c>
      <c r="F15" s="21">
        <f t="shared" si="0"/>
        <v>108.22499999999999</v>
      </c>
      <c r="G15" s="21">
        <v>15833</v>
      </c>
      <c r="H15">
        <f t="shared" si="1"/>
        <v>17135.264249999997</v>
      </c>
      <c r="O15" s="6" t="s">
        <v>64</v>
      </c>
      <c r="P15" s="20">
        <v>108.5</v>
      </c>
      <c r="Q15" s="21">
        <v>15833</v>
      </c>
      <c r="R15">
        <f t="shared" si="2"/>
        <v>17178.805</v>
      </c>
    </row>
    <row r="16" spans="1:18" x14ac:dyDescent="0.25">
      <c r="A16" s="6" t="s">
        <v>65</v>
      </c>
      <c r="B16" s="20">
        <v>107.2</v>
      </c>
      <c r="C16" s="20">
        <v>117.5</v>
      </c>
      <c r="D16" s="20">
        <v>116.1</v>
      </c>
      <c r="E16" s="20">
        <v>117</v>
      </c>
      <c r="F16" s="21">
        <f t="shared" si="0"/>
        <v>114.44999999999999</v>
      </c>
      <c r="G16" s="21">
        <v>15833</v>
      </c>
      <c r="H16">
        <f t="shared" si="1"/>
        <v>18120.868499999997</v>
      </c>
      <c r="O16" s="6" t="s">
        <v>65</v>
      </c>
      <c r="P16" s="20">
        <v>111.9</v>
      </c>
      <c r="Q16" s="21">
        <v>15833</v>
      </c>
      <c r="R16">
        <f t="shared" si="2"/>
        <v>17717.127</v>
      </c>
    </row>
    <row r="17" spans="1:18" x14ac:dyDescent="0.25">
      <c r="A17" s="6" t="s">
        <v>66</v>
      </c>
      <c r="B17" s="20">
        <v>100.5</v>
      </c>
      <c r="C17" s="20">
        <v>112.6</v>
      </c>
      <c r="D17" s="20">
        <v>114.4</v>
      </c>
      <c r="E17" s="20">
        <v>112.2</v>
      </c>
      <c r="F17" s="21">
        <f t="shared" si="0"/>
        <v>109.925</v>
      </c>
      <c r="G17" s="21">
        <v>15833</v>
      </c>
      <c r="H17">
        <f t="shared" si="1"/>
        <v>17404.42525</v>
      </c>
      <c r="O17" s="6" t="s">
        <v>66</v>
      </c>
      <c r="P17" s="20">
        <v>116.6</v>
      </c>
      <c r="Q17" s="21">
        <v>15833</v>
      </c>
      <c r="R17">
        <f t="shared" si="2"/>
        <v>18461.277999999998</v>
      </c>
    </row>
    <row r="18" spans="1:18" x14ac:dyDescent="0.25">
      <c r="A18" s="6" t="s">
        <v>67</v>
      </c>
      <c r="B18" s="20">
        <v>136.9</v>
      </c>
      <c r="C18" s="20">
        <v>148.5</v>
      </c>
      <c r="D18" s="20">
        <v>142.6</v>
      </c>
      <c r="E18" s="20">
        <v>143.30000000000001</v>
      </c>
      <c r="F18" s="21">
        <f t="shared" si="0"/>
        <v>142.82499999999999</v>
      </c>
      <c r="G18" s="21">
        <v>15833</v>
      </c>
      <c r="H18">
        <f t="shared" si="1"/>
        <v>22613.482249999997</v>
      </c>
      <c r="O18" s="6" t="s">
        <v>67</v>
      </c>
      <c r="P18" s="20">
        <v>129.19999999999999</v>
      </c>
      <c r="Q18" s="21">
        <v>15833</v>
      </c>
      <c r="R18">
        <f t="shared" si="2"/>
        <v>20456.235999999997</v>
      </c>
    </row>
    <row r="19" spans="1:18" x14ac:dyDescent="0.25">
      <c r="A19" s="6" t="s">
        <v>68</v>
      </c>
      <c r="B19" s="20">
        <v>153.9</v>
      </c>
      <c r="C19" s="20">
        <v>166.6</v>
      </c>
      <c r="D19" s="20">
        <v>158</v>
      </c>
      <c r="E19" s="20">
        <v>170</v>
      </c>
      <c r="F19" s="21">
        <f t="shared" si="0"/>
        <v>162.125</v>
      </c>
      <c r="G19" s="21">
        <v>15833</v>
      </c>
      <c r="H19">
        <f t="shared" si="1"/>
        <v>25669.251250000001</v>
      </c>
      <c r="O19" s="6" t="s">
        <v>68</v>
      </c>
      <c r="P19" s="20">
        <v>135.5</v>
      </c>
      <c r="Q19" s="21">
        <v>15833</v>
      </c>
      <c r="R19">
        <f t="shared" si="2"/>
        <v>21453.715</v>
      </c>
    </row>
    <row r="20" spans="1:18" x14ac:dyDescent="0.25">
      <c r="A20" s="6" t="s">
        <v>69</v>
      </c>
      <c r="B20" s="20">
        <v>130.5</v>
      </c>
      <c r="C20" s="20">
        <v>159.1</v>
      </c>
      <c r="D20" s="20">
        <v>157</v>
      </c>
      <c r="E20" s="20">
        <v>149.19999999999999</v>
      </c>
      <c r="F20" s="21">
        <f t="shared" si="0"/>
        <v>148.94999999999999</v>
      </c>
      <c r="G20" s="21">
        <v>15833</v>
      </c>
      <c r="H20">
        <f t="shared" si="1"/>
        <v>23583.253499999995</v>
      </c>
      <c r="O20" s="6" t="s">
        <v>69</v>
      </c>
      <c r="P20" s="20">
        <v>113.8</v>
      </c>
      <c r="Q20" s="21">
        <v>15833</v>
      </c>
      <c r="R20">
        <f t="shared" si="2"/>
        <v>18017.953999999998</v>
      </c>
    </row>
    <row r="21" spans="1:18" x14ac:dyDescent="0.25">
      <c r="A21" s="6" t="s">
        <v>70</v>
      </c>
      <c r="B21" s="20">
        <v>105.5</v>
      </c>
      <c r="C21" s="20">
        <v>142.69999999999999</v>
      </c>
      <c r="D21" s="20">
        <v>125.8</v>
      </c>
      <c r="E21" s="20">
        <v>117.8</v>
      </c>
      <c r="F21" s="21">
        <f t="shared" si="0"/>
        <v>122.95</v>
      </c>
      <c r="G21" s="21">
        <v>15833</v>
      </c>
      <c r="H21">
        <f t="shared" si="1"/>
        <v>19466.673500000001</v>
      </c>
      <c r="O21" s="6" t="s">
        <v>70</v>
      </c>
      <c r="P21" s="20">
        <v>80.2</v>
      </c>
      <c r="Q21" s="21">
        <v>15833</v>
      </c>
      <c r="R21">
        <f t="shared" si="2"/>
        <v>12698.066000000001</v>
      </c>
    </row>
    <row r="22" spans="1:18" x14ac:dyDescent="0.25">
      <c r="A22" s="6" t="s">
        <v>71</v>
      </c>
      <c r="B22" s="20">
        <v>65.099999999999994</v>
      </c>
      <c r="C22" s="20">
        <v>86.9</v>
      </c>
      <c r="D22" s="20">
        <v>67.7</v>
      </c>
      <c r="E22" s="20">
        <v>82.4</v>
      </c>
      <c r="F22" s="21">
        <f t="shared" si="0"/>
        <v>75.525000000000006</v>
      </c>
      <c r="G22" s="21">
        <v>15833</v>
      </c>
      <c r="H22">
        <f t="shared" si="1"/>
        <v>11957.873250000002</v>
      </c>
      <c r="O22" s="6" t="s">
        <v>71</v>
      </c>
      <c r="P22" s="20">
        <v>57.2</v>
      </c>
      <c r="Q22" s="21">
        <v>15833</v>
      </c>
      <c r="R22">
        <f t="shared" si="2"/>
        <v>9056.4760000000006</v>
      </c>
    </row>
    <row r="23" spans="1:18" x14ac:dyDescent="0.25">
      <c r="A23" s="6" t="s">
        <v>72</v>
      </c>
      <c r="B23" s="20">
        <v>72.099999999999994</v>
      </c>
      <c r="C23" s="20">
        <v>62.3</v>
      </c>
      <c r="D23" s="20">
        <v>50.3</v>
      </c>
      <c r="E23" s="20">
        <v>53.4</v>
      </c>
      <c r="F23" s="21">
        <f t="shared" si="0"/>
        <v>59.524999999999999</v>
      </c>
      <c r="G23" s="21">
        <v>15833</v>
      </c>
      <c r="H23">
        <f t="shared" si="1"/>
        <v>9424.5932499999999</v>
      </c>
      <c r="O23" s="6" t="s">
        <v>72</v>
      </c>
      <c r="P23" s="20">
        <v>37.799999999999997</v>
      </c>
      <c r="Q23" s="21">
        <v>15833</v>
      </c>
      <c r="R23">
        <f t="shared" si="2"/>
        <v>5984.8739999999989</v>
      </c>
    </row>
    <row r="24" spans="1:18" x14ac:dyDescent="0.25">
      <c r="A24" s="6" t="s">
        <v>73</v>
      </c>
      <c r="B24" s="20">
        <v>56.9</v>
      </c>
      <c r="C24" s="20">
        <v>64.2</v>
      </c>
      <c r="D24" s="20">
        <v>55.4</v>
      </c>
      <c r="E24" s="20">
        <v>60.8</v>
      </c>
      <c r="F24" s="21">
        <f t="shared" si="0"/>
        <v>59.325000000000003</v>
      </c>
      <c r="G24" s="21">
        <v>15833</v>
      </c>
      <c r="H24">
        <f t="shared" si="1"/>
        <v>9392.9272500000006</v>
      </c>
      <c r="O24" s="6" t="s">
        <v>73</v>
      </c>
      <c r="P24" s="20">
        <v>46</v>
      </c>
      <c r="Q24" s="21">
        <v>15833</v>
      </c>
      <c r="R24">
        <f t="shared" si="2"/>
        <v>7283.18</v>
      </c>
    </row>
    <row r="25" spans="1:18" x14ac:dyDescent="0.25">
      <c r="A25" s="6" t="s">
        <v>74</v>
      </c>
      <c r="B25" s="20">
        <v>30.1</v>
      </c>
      <c r="C25" s="20">
        <v>58.4</v>
      </c>
      <c r="D25" s="20">
        <v>39</v>
      </c>
      <c r="E25" s="20">
        <v>29.7</v>
      </c>
      <c r="F25" s="21">
        <f t="shared" si="0"/>
        <v>39.299999999999997</v>
      </c>
      <c r="G25" s="21">
        <v>15833</v>
      </c>
      <c r="H25">
        <f t="shared" si="1"/>
        <v>6222.3689999999988</v>
      </c>
      <c r="O25" s="6" t="s">
        <v>74</v>
      </c>
      <c r="P25" s="20">
        <v>25</v>
      </c>
      <c r="Q25" s="21">
        <v>15833</v>
      </c>
      <c r="R25">
        <f t="shared" si="2"/>
        <v>3958.25</v>
      </c>
    </row>
    <row r="32" spans="1:18" ht="39.75" thickBot="1" x14ac:dyDescent="0.3">
      <c r="A32" s="4" t="s">
        <v>46</v>
      </c>
      <c r="B32" s="5" t="s">
        <v>79</v>
      </c>
      <c r="C32" s="8" t="s">
        <v>95</v>
      </c>
      <c r="D32" s="8" t="s">
        <v>80</v>
      </c>
      <c r="O32" s="4" t="s">
        <v>46</v>
      </c>
      <c r="P32" s="5" t="s">
        <v>81</v>
      </c>
      <c r="Q32" s="8" t="s">
        <v>95</v>
      </c>
      <c r="R32" s="8" t="s">
        <v>82</v>
      </c>
    </row>
    <row r="33" spans="1:18" x14ac:dyDescent="0.25">
      <c r="A33" s="6" t="s">
        <v>51</v>
      </c>
      <c r="B33" s="20">
        <v>22.9</v>
      </c>
      <c r="C33" s="21">
        <v>15833</v>
      </c>
      <c r="D33">
        <f>B33*C33/100</f>
        <v>3625.7569999999996</v>
      </c>
      <c r="O33" s="6" t="s">
        <v>51</v>
      </c>
      <c r="P33" s="20">
        <v>36</v>
      </c>
      <c r="Q33" s="21">
        <v>15833</v>
      </c>
      <c r="R33">
        <f>P33*Q33/100</f>
        <v>5699.88</v>
      </c>
    </row>
    <row r="34" spans="1:18" x14ac:dyDescent="0.25">
      <c r="A34" s="6" t="s">
        <v>52</v>
      </c>
      <c r="B34" s="20">
        <v>18.2</v>
      </c>
      <c r="C34" s="21">
        <v>15833</v>
      </c>
      <c r="D34">
        <f>B34*C34/100</f>
        <v>2881.6059999999998</v>
      </c>
      <c r="O34" s="6" t="s">
        <v>52</v>
      </c>
      <c r="P34" s="20">
        <v>23.5</v>
      </c>
      <c r="Q34" s="21">
        <v>15833</v>
      </c>
      <c r="R34">
        <f>P34*Q34/100</f>
        <v>3720.7550000000001</v>
      </c>
    </row>
    <row r="35" spans="1:18" x14ac:dyDescent="0.25">
      <c r="A35" s="6" t="s">
        <v>53</v>
      </c>
      <c r="B35" s="20">
        <v>31.7</v>
      </c>
      <c r="C35" s="21">
        <v>15833</v>
      </c>
      <c r="D35">
        <f t="shared" ref="D35" si="3">B35*C35/100</f>
        <v>5019.0609999999997</v>
      </c>
      <c r="O35" s="6" t="s">
        <v>53</v>
      </c>
      <c r="P35" s="20">
        <v>25</v>
      </c>
      <c r="Q35" s="21">
        <v>15833</v>
      </c>
      <c r="R35">
        <f t="shared" ref="R35:R56" si="4">P35*Q35/100</f>
        <v>3958.25</v>
      </c>
    </row>
    <row r="36" spans="1:18" x14ac:dyDescent="0.25">
      <c r="A36" s="6" t="s">
        <v>54</v>
      </c>
      <c r="B36" s="20">
        <v>40</v>
      </c>
      <c r="C36" s="21">
        <v>15833</v>
      </c>
      <c r="D36">
        <f>B36*C36/100</f>
        <v>6333.2</v>
      </c>
      <c r="O36" s="6" t="s">
        <v>54</v>
      </c>
      <c r="P36" s="20">
        <v>18.600000000000001</v>
      </c>
      <c r="Q36" s="21">
        <v>15833</v>
      </c>
      <c r="R36">
        <f>P36*Q36/100</f>
        <v>2944.9380000000006</v>
      </c>
    </row>
    <row r="37" spans="1:18" x14ac:dyDescent="0.25">
      <c r="A37" s="6" t="s">
        <v>55</v>
      </c>
      <c r="B37" s="20">
        <v>37.4</v>
      </c>
      <c r="C37" s="21">
        <v>15833</v>
      </c>
      <c r="D37">
        <f t="shared" ref="D37:D56" si="5">B37*C37/100</f>
        <v>5921.5419999999995</v>
      </c>
      <c r="O37" s="6" t="s">
        <v>55</v>
      </c>
      <c r="P37" s="20">
        <v>26.1</v>
      </c>
      <c r="Q37" s="21">
        <v>15833</v>
      </c>
      <c r="R37">
        <f t="shared" si="4"/>
        <v>4132.4130000000005</v>
      </c>
    </row>
    <row r="38" spans="1:18" x14ac:dyDescent="0.25">
      <c r="A38" s="6" t="s">
        <v>56</v>
      </c>
      <c r="B38" s="20">
        <v>62.4</v>
      </c>
      <c r="C38" s="21">
        <v>15833</v>
      </c>
      <c r="D38">
        <f t="shared" si="5"/>
        <v>9879.7919999999995</v>
      </c>
      <c r="O38" s="6" t="s">
        <v>56</v>
      </c>
      <c r="P38" s="20">
        <v>49.4</v>
      </c>
      <c r="Q38" s="21">
        <v>15833</v>
      </c>
      <c r="R38">
        <f t="shared" si="4"/>
        <v>7821.5019999999995</v>
      </c>
    </row>
    <row r="39" spans="1:18" x14ac:dyDescent="0.25">
      <c r="A39" s="6" t="s">
        <v>57</v>
      </c>
      <c r="B39" s="20">
        <v>70</v>
      </c>
      <c r="C39" s="21">
        <v>15833</v>
      </c>
      <c r="D39">
        <f t="shared" si="5"/>
        <v>11083.1</v>
      </c>
      <c r="O39" s="6" t="s">
        <v>57</v>
      </c>
      <c r="P39" s="20">
        <v>70.099999999999994</v>
      </c>
      <c r="Q39" s="21">
        <v>15833</v>
      </c>
      <c r="R39">
        <f t="shared" si="4"/>
        <v>11098.932999999997</v>
      </c>
    </row>
    <row r="40" spans="1:18" x14ac:dyDescent="0.25">
      <c r="A40" s="6" t="s">
        <v>58</v>
      </c>
      <c r="B40" s="20">
        <v>110.9</v>
      </c>
      <c r="C40" s="21">
        <v>15833</v>
      </c>
      <c r="D40">
        <f t="shared" si="5"/>
        <v>17558.797000000002</v>
      </c>
      <c r="O40" s="6" t="s">
        <v>58</v>
      </c>
      <c r="P40" s="20">
        <v>131.19999999999999</v>
      </c>
      <c r="Q40" s="21">
        <v>15833</v>
      </c>
      <c r="R40">
        <f t="shared" si="4"/>
        <v>20772.895999999997</v>
      </c>
    </row>
    <row r="41" spans="1:18" x14ac:dyDescent="0.25">
      <c r="A41" s="6" t="s">
        <v>59</v>
      </c>
      <c r="B41" s="20">
        <v>164.7</v>
      </c>
      <c r="C41" s="21">
        <v>15833</v>
      </c>
      <c r="D41">
        <f t="shared" si="5"/>
        <v>26076.950999999997</v>
      </c>
      <c r="O41" s="6" t="s">
        <v>59</v>
      </c>
      <c r="P41" s="20">
        <v>220.9</v>
      </c>
      <c r="Q41" s="21">
        <v>15833</v>
      </c>
      <c r="R41">
        <f t="shared" si="4"/>
        <v>34975.097000000002</v>
      </c>
    </row>
    <row r="42" spans="1:18" x14ac:dyDescent="0.25">
      <c r="A42" s="6" t="s">
        <v>60</v>
      </c>
      <c r="B42" s="20">
        <v>177.6</v>
      </c>
      <c r="C42" s="21">
        <v>15833</v>
      </c>
      <c r="D42">
        <f t="shared" si="5"/>
        <v>28119.407999999999</v>
      </c>
      <c r="O42" s="6" t="s">
        <v>60</v>
      </c>
      <c r="P42" s="20">
        <v>285.89999999999998</v>
      </c>
      <c r="Q42" s="21">
        <v>15833</v>
      </c>
      <c r="R42">
        <f t="shared" si="4"/>
        <v>45266.546999999991</v>
      </c>
    </row>
    <row r="43" spans="1:18" x14ac:dyDescent="0.25">
      <c r="A43" s="6" t="s">
        <v>61</v>
      </c>
      <c r="B43" s="20">
        <v>215.3</v>
      </c>
      <c r="C43" s="21">
        <v>15833</v>
      </c>
      <c r="D43">
        <f t="shared" si="5"/>
        <v>34088.449000000001</v>
      </c>
      <c r="O43" s="6" t="s">
        <v>61</v>
      </c>
      <c r="P43" s="20">
        <v>349.3</v>
      </c>
      <c r="Q43" s="21">
        <v>15833</v>
      </c>
      <c r="R43">
        <f t="shared" si="4"/>
        <v>55304.669000000002</v>
      </c>
    </row>
    <row r="44" spans="1:18" x14ac:dyDescent="0.25">
      <c r="A44" s="6" t="s">
        <v>62</v>
      </c>
      <c r="B44" s="20">
        <v>226</v>
      </c>
      <c r="C44" s="21">
        <v>15833</v>
      </c>
      <c r="D44">
        <f t="shared" si="5"/>
        <v>35782.58</v>
      </c>
      <c r="O44" s="6" t="s">
        <v>62</v>
      </c>
      <c r="P44" s="20">
        <v>325.5</v>
      </c>
      <c r="Q44" s="21">
        <v>15833</v>
      </c>
      <c r="R44">
        <f t="shared" si="4"/>
        <v>51536.415000000001</v>
      </c>
    </row>
    <row r="45" spans="1:18" x14ac:dyDescent="0.25">
      <c r="A45" s="6" t="s">
        <v>63</v>
      </c>
      <c r="B45" s="20">
        <v>190.1</v>
      </c>
      <c r="C45" s="21">
        <v>15833</v>
      </c>
      <c r="D45">
        <f t="shared" si="5"/>
        <v>30098.532999999999</v>
      </c>
      <c r="O45" s="6" t="s">
        <v>63</v>
      </c>
      <c r="P45" s="20">
        <v>274.10000000000002</v>
      </c>
      <c r="Q45" s="21">
        <v>15833</v>
      </c>
      <c r="R45">
        <f t="shared" si="4"/>
        <v>43398.253000000004</v>
      </c>
    </row>
    <row r="46" spans="1:18" x14ac:dyDescent="0.25">
      <c r="A46" s="6" t="s">
        <v>64</v>
      </c>
      <c r="B46" s="20">
        <v>151.69999999999999</v>
      </c>
      <c r="C46" s="21">
        <v>15833</v>
      </c>
      <c r="D46">
        <f t="shared" si="5"/>
        <v>24018.660999999996</v>
      </c>
      <c r="O46" s="6" t="s">
        <v>64</v>
      </c>
      <c r="P46" s="20">
        <v>226.5</v>
      </c>
      <c r="Q46" s="21">
        <v>15833</v>
      </c>
      <c r="R46">
        <f t="shared" si="4"/>
        <v>35861.745000000003</v>
      </c>
    </row>
    <row r="47" spans="1:18" x14ac:dyDescent="0.25">
      <c r="A47" s="6" t="s">
        <v>65</v>
      </c>
      <c r="B47" s="20">
        <v>128.69999999999999</v>
      </c>
      <c r="C47" s="21">
        <v>15833</v>
      </c>
      <c r="D47">
        <f t="shared" si="5"/>
        <v>20377.071</v>
      </c>
      <c r="O47" s="6" t="s">
        <v>65</v>
      </c>
      <c r="P47" s="20">
        <v>194</v>
      </c>
      <c r="Q47" s="21">
        <v>15833</v>
      </c>
      <c r="R47">
        <f t="shared" si="4"/>
        <v>30716.02</v>
      </c>
    </row>
    <row r="48" spans="1:18" x14ac:dyDescent="0.25">
      <c r="A48" s="6" t="s">
        <v>66</v>
      </c>
      <c r="B48" s="20">
        <v>133.1</v>
      </c>
      <c r="C48" s="21">
        <v>15833</v>
      </c>
      <c r="D48">
        <f t="shared" si="5"/>
        <v>21073.722999999998</v>
      </c>
      <c r="O48" s="6" t="s">
        <v>66</v>
      </c>
      <c r="P48" s="20">
        <v>149</v>
      </c>
      <c r="Q48" s="21">
        <v>15833</v>
      </c>
      <c r="R48">
        <f t="shared" si="4"/>
        <v>23591.17</v>
      </c>
    </row>
    <row r="49" spans="1:18" x14ac:dyDescent="0.25">
      <c r="A49" s="6" t="s">
        <v>67</v>
      </c>
      <c r="B49" s="20">
        <v>108.8</v>
      </c>
      <c r="C49" s="21">
        <v>15833</v>
      </c>
      <c r="D49">
        <f t="shared" si="5"/>
        <v>17226.304</v>
      </c>
      <c r="O49" s="6" t="s">
        <v>67</v>
      </c>
      <c r="P49" s="20">
        <v>121.1</v>
      </c>
      <c r="Q49" s="21">
        <v>15833</v>
      </c>
      <c r="R49">
        <f t="shared" si="4"/>
        <v>19173.762999999999</v>
      </c>
    </row>
    <row r="50" spans="1:18" x14ac:dyDescent="0.25">
      <c r="A50" s="6" t="s">
        <v>68</v>
      </c>
      <c r="B50" s="20">
        <v>86.3</v>
      </c>
      <c r="C50" s="21">
        <v>15833</v>
      </c>
      <c r="D50">
        <f t="shared" si="5"/>
        <v>13663.878999999999</v>
      </c>
      <c r="O50" s="6" t="s">
        <v>68</v>
      </c>
      <c r="P50" s="20">
        <v>94.3</v>
      </c>
      <c r="Q50" s="21">
        <v>15833</v>
      </c>
      <c r="R50">
        <f t="shared" si="4"/>
        <v>14930.518999999998</v>
      </c>
    </row>
    <row r="51" spans="1:18" x14ac:dyDescent="0.25">
      <c r="A51" s="6" t="s">
        <v>69</v>
      </c>
      <c r="B51" s="20">
        <v>65</v>
      </c>
      <c r="C51" s="21">
        <v>15833</v>
      </c>
      <c r="D51">
        <f t="shared" si="5"/>
        <v>10291.450000000001</v>
      </c>
      <c r="O51" s="6" t="s">
        <v>69</v>
      </c>
      <c r="P51" s="20">
        <v>68.8</v>
      </c>
      <c r="Q51" s="21">
        <v>15833</v>
      </c>
      <c r="R51">
        <f t="shared" si="4"/>
        <v>10893.103999999999</v>
      </c>
    </row>
    <row r="52" spans="1:18" x14ac:dyDescent="0.25">
      <c r="A52" s="6" t="s">
        <v>70</v>
      </c>
      <c r="B52" s="20">
        <v>46.3</v>
      </c>
      <c r="C52" s="21">
        <v>15833</v>
      </c>
      <c r="D52">
        <f t="shared" si="5"/>
        <v>7330.6789999999992</v>
      </c>
      <c r="O52" s="6" t="s">
        <v>70</v>
      </c>
      <c r="P52" s="20">
        <v>57.3</v>
      </c>
      <c r="Q52" s="21">
        <v>15833</v>
      </c>
      <c r="R52">
        <f t="shared" si="4"/>
        <v>9072.3089999999993</v>
      </c>
    </row>
    <row r="53" spans="1:18" x14ac:dyDescent="0.25">
      <c r="A53" s="6" t="s">
        <v>71</v>
      </c>
      <c r="B53" s="20">
        <v>41.3</v>
      </c>
      <c r="C53" s="21">
        <v>15833</v>
      </c>
      <c r="D53">
        <f t="shared" si="5"/>
        <v>6539.0289999999986</v>
      </c>
      <c r="O53" s="6" t="s">
        <v>71</v>
      </c>
      <c r="P53" s="20">
        <v>41.4</v>
      </c>
      <c r="Q53" s="21">
        <v>15833</v>
      </c>
      <c r="R53">
        <f t="shared" si="4"/>
        <v>6554.8619999999992</v>
      </c>
    </row>
    <row r="54" spans="1:18" x14ac:dyDescent="0.25">
      <c r="A54" s="6" t="s">
        <v>72</v>
      </c>
      <c r="B54" s="20">
        <v>41</v>
      </c>
      <c r="C54" s="21">
        <v>15833</v>
      </c>
      <c r="D54">
        <f t="shared" si="5"/>
        <v>6491.53</v>
      </c>
      <c r="O54" s="6" t="s">
        <v>72</v>
      </c>
      <c r="P54" s="20">
        <v>31.9</v>
      </c>
      <c r="Q54" s="21">
        <v>15833</v>
      </c>
      <c r="R54">
        <f t="shared" si="4"/>
        <v>5050.7269999999999</v>
      </c>
    </row>
    <row r="55" spans="1:18" x14ac:dyDescent="0.25">
      <c r="A55" s="6" t="s">
        <v>73</v>
      </c>
      <c r="B55" s="20">
        <v>35.6</v>
      </c>
      <c r="C55" s="21">
        <v>15833</v>
      </c>
      <c r="D55">
        <f t="shared" si="5"/>
        <v>5636.5480000000007</v>
      </c>
      <c r="O55" s="6" t="s">
        <v>73</v>
      </c>
      <c r="P55" s="20">
        <v>37.299999999999997</v>
      </c>
      <c r="Q55" s="21">
        <v>15833</v>
      </c>
      <c r="R55">
        <f t="shared" si="4"/>
        <v>5905.7089999999989</v>
      </c>
    </row>
    <row r="56" spans="1:18" x14ac:dyDescent="0.25">
      <c r="A56" s="6" t="s">
        <v>74</v>
      </c>
      <c r="B56" s="20">
        <v>20.399999999999999</v>
      </c>
      <c r="C56" s="21">
        <v>15833</v>
      </c>
      <c r="D56">
        <f t="shared" si="5"/>
        <v>3229.9319999999993</v>
      </c>
      <c r="O56" s="6" t="s">
        <v>74</v>
      </c>
      <c r="P56" s="20">
        <v>38.5</v>
      </c>
      <c r="Q56" s="21">
        <v>15833</v>
      </c>
      <c r="R56">
        <f t="shared" si="4"/>
        <v>6095.7049999999999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383A-52A9-4FEF-87B8-3D9684D2A51C}">
  <dimension ref="A1:O25"/>
  <sheetViews>
    <sheetView workbookViewId="0">
      <selection activeCell="K1" sqref="K1:O1"/>
    </sheetView>
  </sheetViews>
  <sheetFormatPr defaultColWidth="9.28515625" defaultRowHeight="15" x14ac:dyDescent="0.25"/>
  <cols>
    <col min="1" max="1" width="3" bestFit="1" customWidth="1"/>
    <col min="2" max="2" width="5.140625" bestFit="1" customWidth="1"/>
    <col min="3" max="3" width="10.5703125" bestFit="1" customWidth="1"/>
    <col min="4" max="4" width="11.7109375" bestFit="1" customWidth="1"/>
    <col min="5" max="5" width="13.7109375" bestFit="1" customWidth="1"/>
    <col min="6" max="6" width="10.85546875" bestFit="1" customWidth="1"/>
    <col min="7" max="7" width="11.140625" bestFit="1" customWidth="1"/>
    <col min="8" max="9" width="10" bestFit="1" customWidth="1"/>
  </cols>
  <sheetData>
    <row r="1" spans="1:15" x14ac:dyDescent="0.25">
      <c r="B1" t="s">
        <v>0</v>
      </c>
      <c r="C1" t="s">
        <v>5</v>
      </c>
      <c r="D1" t="s">
        <v>6</v>
      </c>
      <c r="E1" t="s">
        <v>7</v>
      </c>
      <c r="F1" t="s">
        <v>10</v>
      </c>
      <c r="G1" s="2" t="s">
        <v>8</v>
      </c>
      <c r="H1" s="2" t="s">
        <v>9</v>
      </c>
      <c r="I1" s="2" t="s">
        <v>11</v>
      </c>
      <c r="J1" s="2" t="s">
        <v>12</v>
      </c>
      <c r="K1" s="2" t="s">
        <v>37</v>
      </c>
      <c r="L1" s="2" t="s">
        <v>38</v>
      </c>
      <c r="M1" s="2" t="s">
        <v>39</v>
      </c>
      <c r="N1" s="2" t="s">
        <v>40</v>
      </c>
      <c r="O1" s="2" t="s">
        <v>41</v>
      </c>
    </row>
    <row r="2" spans="1:15" x14ac:dyDescent="0.25">
      <c r="A2">
        <v>1</v>
      </c>
      <c r="B2">
        <v>3.2530000000000001</v>
      </c>
      <c r="C2">
        <v>4.22</v>
      </c>
      <c r="D2">
        <v>4.22</v>
      </c>
      <c r="E2">
        <v>4.22</v>
      </c>
      <c r="F2">
        <v>4.22</v>
      </c>
      <c r="G2">
        <v>2.8000000000000001E-2</v>
      </c>
      <c r="H2">
        <v>6.9000000000000006E-2</v>
      </c>
      <c r="I2">
        <v>6.6000000000000003E-2</v>
      </c>
      <c r="J2">
        <v>4.1000000000000002E-2</v>
      </c>
      <c r="K2">
        <v>4.82</v>
      </c>
      <c r="L2">
        <v>4.82</v>
      </c>
      <c r="M2">
        <v>4.82</v>
      </c>
      <c r="N2">
        <v>4.82</v>
      </c>
      <c r="O2">
        <v>0</v>
      </c>
    </row>
    <row r="3" spans="1:15" x14ac:dyDescent="0.25">
      <c r="A3">
        <v>2</v>
      </c>
      <c r="B3">
        <v>3.2530000000000001</v>
      </c>
      <c r="C3">
        <v>4.22</v>
      </c>
      <c r="D3">
        <v>4.22</v>
      </c>
      <c r="E3">
        <v>4.22</v>
      </c>
      <c r="F3">
        <v>4.22</v>
      </c>
      <c r="G3">
        <v>2.8000000000000001E-2</v>
      </c>
      <c r="H3">
        <v>9.9000000000000005E-2</v>
      </c>
      <c r="I3">
        <v>6.6000000000000003E-2</v>
      </c>
      <c r="J3">
        <v>4.1000000000000002E-2</v>
      </c>
      <c r="K3">
        <v>4.82</v>
      </c>
      <c r="L3">
        <v>4.82</v>
      </c>
      <c r="M3">
        <v>4.82</v>
      </c>
      <c r="N3">
        <v>4.82</v>
      </c>
      <c r="O3">
        <v>0</v>
      </c>
    </row>
    <row r="4" spans="1:15" x14ac:dyDescent="0.25">
      <c r="A4">
        <v>3</v>
      </c>
      <c r="B4">
        <v>3.2530000000000001</v>
      </c>
      <c r="C4">
        <v>4.22</v>
      </c>
      <c r="D4">
        <v>4.22</v>
      </c>
      <c r="E4">
        <v>4.22</v>
      </c>
      <c r="F4">
        <v>4.22</v>
      </c>
      <c r="G4">
        <v>2.8000000000000001E-2</v>
      </c>
      <c r="H4">
        <v>9.9000000000000005E-2</v>
      </c>
      <c r="I4">
        <v>6.6000000000000003E-2</v>
      </c>
      <c r="J4">
        <v>4.1000000000000002E-2</v>
      </c>
      <c r="K4">
        <v>4.82</v>
      </c>
      <c r="L4">
        <v>4.82</v>
      </c>
      <c r="M4">
        <v>4.82</v>
      </c>
      <c r="N4">
        <v>4.82</v>
      </c>
      <c r="O4">
        <v>0</v>
      </c>
    </row>
    <row r="5" spans="1:15" x14ac:dyDescent="0.25">
      <c r="A5">
        <v>4</v>
      </c>
      <c r="B5">
        <v>3.2530000000000001</v>
      </c>
      <c r="C5">
        <v>4.22</v>
      </c>
      <c r="D5">
        <v>4.22</v>
      </c>
      <c r="E5">
        <v>4.22</v>
      </c>
      <c r="F5">
        <v>4.22</v>
      </c>
      <c r="G5">
        <v>2.8000000000000001E-2</v>
      </c>
      <c r="H5">
        <v>9.9000000000000005E-2</v>
      </c>
      <c r="I5">
        <v>6.6000000000000003E-2</v>
      </c>
      <c r="J5">
        <v>4.1000000000000002E-2</v>
      </c>
      <c r="K5">
        <v>4.82</v>
      </c>
      <c r="L5">
        <v>4.82</v>
      </c>
      <c r="M5">
        <v>4.82</v>
      </c>
      <c r="N5">
        <v>4.82</v>
      </c>
      <c r="O5">
        <v>0</v>
      </c>
    </row>
    <row r="6" spans="1:15" x14ac:dyDescent="0.25">
      <c r="A6">
        <v>5</v>
      </c>
      <c r="B6">
        <v>3.2530000000000001</v>
      </c>
      <c r="C6">
        <v>4.22</v>
      </c>
      <c r="D6">
        <v>4.22</v>
      </c>
      <c r="E6">
        <v>4.22</v>
      </c>
      <c r="F6">
        <v>4.22</v>
      </c>
      <c r="G6">
        <v>2.8000000000000001E-2</v>
      </c>
      <c r="H6">
        <v>9.9000000000000005E-2</v>
      </c>
      <c r="I6">
        <v>6.6000000000000003E-2</v>
      </c>
      <c r="J6">
        <v>4.1000000000000002E-2</v>
      </c>
      <c r="K6">
        <v>4.82</v>
      </c>
      <c r="L6">
        <v>4.82</v>
      </c>
      <c r="M6">
        <v>4.82</v>
      </c>
      <c r="N6">
        <v>4.82</v>
      </c>
      <c r="O6">
        <v>0</v>
      </c>
    </row>
    <row r="7" spans="1:15" x14ac:dyDescent="0.25">
      <c r="A7">
        <v>6</v>
      </c>
      <c r="B7">
        <v>3.2530000000000001</v>
      </c>
      <c r="C7">
        <v>4.22</v>
      </c>
      <c r="D7">
        <v>4.22</v>
      </c>
      <c r="E7">
        <v>4.22</v>
      </c>
      <c r="F7">
        <v>4.22</v>
      </c>
      <c r="G7">
        <v>2.8000000000000001E-2</v>
      </c>
      <c r="H7">
        <v>9.9000000000000005E-2</v>
      </c>
      <c r="I7">
        <v>6.6000000000000003E-2</v>
      </c>
      <c r="J7">
        <v>4.1000000000000002E-2</v>
      </c>
      <c r="K7">
        <v>4.82</v>
      </c>
      <c r="L7">
        <v>4.82</v>
      </c>
      <c r="M7">
        <v>4.82</v>
      </c>
      <c r="N7">
        <v>4.82</v>
      </c>
      <c r="O7">
        <v>0</v>
      </c>
    </row>
    <row r="8" spans="1:15" x14ac:dyDescent="0.25">
      <c r="A8">
        <v>7</v>
      </c>
      <c r="B8">
        <v>3.2530000000000001</v>
      </c>
      <c r="C8">
        <v>4.22</v>
      </c>
      <c r="D8">
        <v>4.22</v>
      </c>
      <c r="E8">
        <v>4.22</v>
      </c>
      <c r="F8">
        <v>4.22</v>
      </c>
      <c r="G8">
        <v>2.8000000000000001E-2</v>
      </c>
      <c r="H8">
        <v>9.9000000000000005E-2</v>
      </c>
      <c r="I8">
        <v>6.6000000000000003E-2</v>
      </c>
      <c r="J8">
        <v>4.1000000000000002E-2</v>
      </c>
      <c r="K8">
        <v>4.82</v>
      </c>
      <c r="L8">
        <v>4.82</v>
      </c>
      <c r="M8">
        <v>4.82</v>
      </c>
      <c r="N8">
        <v>4.82</v>
      </c>
      <c r="O8">
        <v>0</v>
      </c>
    </row>
    <row r="9" spans="1:15" x14ac:dyDescent="0.25">
      <c r="A9">
        <v>8</v>
      </c>
      <c r="B9">
        <v>3.2530000000000001</v>
      </c>
      <c r="C9">
        <v>4.22</v>
      </c>
      <c r="D9">
        <v>4.22</v>
      </c>
      <c r="E9">
        <v>4.22</v>
      </c>
      <c r="F9">
        <v>4.22</v>
      </c>
      <c r="G9">
        <v>2.8000000000000001E-2</v>
      </c>
      <c r="H9">
        <v>9.9000000000000005E-2</v>
      </c>
      <c r="I9">
        <v>6.6000000000000003E-2</v>
      </c>
      <c r="J9">
        <v>4.1000000000000002E-2</v>
      </c>
      <c r="K9">
        <v>4.82</v>
      </c>
      <c r="L9">
        <v>4.82</v>
      </c>
      <c r="M9">
        <v>4.82</v>
      </c>
      <c r="N9">
        <v>4.82</v>
      </c>
      <c r="O9">
        <v>0</v>
      </c>
    </row>
    <row r="10" spans="1:15" x14ac:dyDescent="0.25">
      <c r="A10">
        <v>9</v>
      </c>
      <c r="B10">
        <v>3.2530000000000001</v>
      </c>
      <c r="C10">
        <v>4.22</v>
      </c>
      <c r="D10">
        <v>4.22</v>
      </c>
      <c r="E10">
        <v>4.22</v>
      </c>
      <c r="F10">
        <v>4.22</v>
      </c>
      <c r="G10">
        <v>2.8000000000000001E-2</v>
      </c>
      <c r="H10">
        <v>9.9000000000000005E-2</v>
      </c>
      <c r="I10">
        <v>6.6000000000000003E-2</v>
      </c>
      <c r="J10">
        <v>4.1000000000000002E-2</v>
      </c>
      <c r="K10">
        <v>4.82</v>
      </c>
      <c r="L10">
        <v>4.82</v>
      </c>
      <c r="M10">
        <v>4.82</v>
      </c>
      <c r="N10">
        <v>4.82</v>
      </c>
      <c r="O10">
        <v>0</v>
      </c>
    </row>
    <row r="11" spans="1:15" x14ac:dyDescent="0.25">
      <c r="A11">
        <v>10</v>
      </c>
      <c r="B11">
        <v>3.2530000000000001</v>
      </c>
      <c r="C11">
        <v>4.22</v>
      </c>
      <c r="D11">
        <v>4.22</v>
      </c>
      <c r="E11">
        <v>4.22</v>
      </c>
      <c r="F11">
        <v>4.22</v>
      </c>
      <c r="G11">
        <v>2.8000000000000001E-2</v>
      </c>
      <c r="H11">
        <v>9.9000000000000005E-2</v>
      </c>
      <c r="I11">
        <v>6.6000000000000003E-2</v>
      </c>
      <c r="J11">
        <v>4.1000000000000002E-2</v>
      </c>
      <c r="K11">
        <v>4.82</v>
      </c>
      <c r="L11">
        <v>4.82</v>
      </c>
      <c r="M11">
        <v>4.82</v>
      </c>
      <c r="N11">
        <v>4.82</v>
      </c>
      <c r="O11">
        <v>0</v>
      </c>
    </row>
    <row r="12" spans="1:15" x14ac:dyDescent="0.25">
      <c r="A12">
        <v>11</v>
      </c>
      <c r="B12">
        <v>3.2530000000000001</v>
      </c>
      <c r="C12">
        <v>4.22</v>
      </c>
      <c r="D12">
        <v>4.22</v>
      </c>
      <c r="E12">
        <v>4.22</v>
      </c>
      <c r="F12">
        <v>4.22</v>
      </c>
      <c r="G12">
        <v>2.8000000000000001E-2</v>
      </c>
      <c r="H12">
        <v>9.9000000000000005E-2</v>
      </c>
      <c r="I12">
        <v>6.6000000000000003E-2</v>
      </c>
      <c r="J12">
        <v>4.1000000000000002E-2</v>
      </c>
      <c r="K12">
        <v>4.82</v>
      </c>
      <c r="L12">
        <v>4.82</v>
      </c>
      <c r="M12">
        <v>4.82</v>
      </c>
      <c r="N12">
        <v>4.82</v>
      </c>
      <c r="O12">
        <v>0</v>
      </c>
    </row>
    <row r="13" spans="1:15" x14ac:dyDescent="0.25">
      <c r="A13">
        <v>12</v>
      </c>
      <c r="B13">
        <v>3.2530000000000001</v>
      </c>
      <c r="C13">
        <v>4.22</v>
      </c>
      <c r="D13">
        <v>4.22</v>
      </c>
      <c r="E13">
        <v>4.22</v>
      </c>
      <c r="F13">
        <v>4.22</v>
      </c>
      <c r="G13">
        <v>2.8000000000000001E-2</v>
      </c>
      <c r="H13">
        <v>9.9000000000000005E-2</v>
      </c>
      <c r="I13">
        <v>6.6000000000000003E-2</v>
      </c>
      <c r="J13">
        <v>4.1000000000000002E-2</v>
      </c>
      <c r="K13">
        <v>4.82</v>
      </c>
      <c r="L13">
        <v>4.82</v>
      </c>
      <c r="M13">
        <v>4.82</v>
      </c>
      <c r="N13">
        <v>4.82</v>
      </c>
      <c r="O13">
        <v>0</v>
      </c>
    </row>
    <row r="14" spans="1:15" x14ac:dyDescent="0.25">
      <c r="A14">
        <v>13</v>
      </c>
      <c r="B14">
        <v>3.2530000000000001</v>
      </c>
      <c r="C14">
        <v>4.22</v>
      </c>
      <c r="D14">
        <v>4.22</v>
      </c>
      <c r="E14">
        <v>4.22</v>
      </c>
      <c r="F14">
        <v>4.22</v>
      </c>
      <c r="G14">
        <v>2.8000000000000001E-2</v>
      </c>
      <c r="H14">
        <v>9.9000000000000005E-2</v>
      </c>
      <c r="I14">
        <v>6.6000000000000003E-2</v>
      </c>
      <c r="J14">
        <v>4.1000000000000002E-2</v>
      </c>
      <c r="K14">
        <v>4.82</v>
      </c>
      <c r="L14">
        <v>4.82</v>
      </c>
      <c r="M14">
        <v>4.82</v>
      </c>
      <c r="N14">
        <v>4.82</v>
      </c>
      <c r="O14">
        <v>0</v>
      </c>
    </row>
    <row r="15" spans="1:15" x14ac:dyDescent="0.25">
      <c r="A15">
        <v>14</v>
      </c>
      <c r="B15">
        <v>3.2530000000000001</v>
      </c>
      <c r="C15">
        <v>4.22</v>
      </c>
      <c r="D15">
        <v>4.22</v>
      </c>
      <c r="E15">
        <v>4.22</v>
      </c>
      <c r="F15">
        <v>4.22</v>
      </c>
      <c r="G15">
        <v>2.8000000000000001E-2</v>
      </c>
      <c r="H15">
        <v>9.9000000000000005E-2</v>
      </c>
      <c r="I15">
        <v>6.6000000000000003E-2</v>
      </c>
      <c r="J15">
        <v>4.1000000000000002E-2</v>
      </c>
      <c r="K15">
        <v>4.82</v>
      </c>
      <c r="L15">
        <v>4.82</v>
      </c>
      <c r="M15">
        <v>4.82</v>
      </c>
      <c r="N15">
        <v>4.82</v>
      </c>
      <c r="O15">
        <v>0</v>
      </c>
    </row>
    <row r="16" spans="1:15" x14ac:dyDescent="0.25">
      <c r="A16">
        <v>15</v>
      </c>
      <c r="B16">
        <v>3.2530000000000001</v>
      </c>
      <c r="C16">
        <v>4.22</v>
      </c>
      <c r="D16">
        <v>4.22</v>
      </c>
      <c r="E16">
        <v>4.22</v>
      </c>
      <c r="F16">
        <v>4.22</v>
      </c>
      <c r="G16">
        <v>2.8000000000000001E-2</v>
      </c>
      <c r="H16">
        <v>9.9000000000000005E-2</v>
      </c>
      <c r="I16">
        <v>6.6000000000000003E-2</v>
      </c>
      <c r="J16">
        <v>4.1000000000000002E-2</v>
      </c>
      <c r="K16">
        <v>4.82</v>
      </c>
      <c r="L16">
        <v>4.82</v>
      </c>
      <c r="M16">
        <v>4.82</v>
      </c>
      <c r="N16">
        <v>4.82</v>
      </c>
      <c r="O16">
        <v>0</v>
      </c>
    </row>
    <row r="17" spans="1:15" x14ac:dyDescent="0.25">
      <c r="A17">
        <v>16</v>
      </c>
      <c r="B17">
        <v>3.2530000000000001</v>
      </c>
      <c r="C17">
        <v>4.22</v>
      </c>
      <c r="D17">
        <v>4.22</v>
      </c>
      <c r="E17">
        <v>4.22</v>
      </c>
      <c r="F17">
        <v>4.22</v>
      </c>
      <c r="G17">
        <v>2.8000000000000001E-2</v>
      </c>
      <c r="H17">
        <v>9.9000000000000005E-2</v>
      </c>
      <c r="I17">
        <v>6.6000000000000003E-2</v>
      </c>
      <c r="J17">
        <v>4.1000000000000002E-2</v>
      </c>
      <c r="K17">
        <v>4.82</v>
      </c>
      <c r="L17">
        <v>4.82</v>
      </c>
      <c r="M17">
        <v>4.82</v>
      </c>
      <c r="N17">
        <v>4.82</v>
      </c>
      <c r="O17">
        <v>0</v>
      </c>
    </row>
    <row r="18" spans="1:15" x14ac:dyDescent="0.25">
      <c r="A18">
        <v>17</v>
      </c>
      <c r="B18">
        <v>3.2530000000000001</v>
      </c>
      <c r="C18">
        <v>4.22</v>
      </c>
      <c r="D18">
        <v>4.22</v>
      </c>
      <c r="E18">
        <v>4.22</v>
      </c>
      <c r="F18">
        <v>4.22</v>
      </c>
      <c r="G18">
        <v>2.8000000000000001E-2</v>
      </c>
      <c r="H18">
        <v>9.9000000000000005E-2</v>
      </c>
      <c r="I18">
        <v>6.6000000000000003E-2</v>
      </c>
      <c r="J18">
        <v>4.1000000000000002E-2</v>
      </c>
      <c r="K18">
        <v>4.82</v>
      </c>
      <c r="L18">
        <v>4.82</v>
      </c>
      <c r="M18">
        <v>4.82</v>
      </c>
      <c r="N18">
        <v>4.82</v>
      </c>
      <c r="O18">
        <v>0</v>
      </c>
    </row>
    <row r="19" spans="1:15" x14ac:dyDescent="0.25">
      <c r="A19">
        <v>18</v>
      </c>
      <c r="B19">
        <v>3.2530000000000001</v>
      </c>
      <c r="C19">
        <v>4.22</v>
      </c>
      <c r="D19">
        <v>4.22</v>
      </c>
      <c r="E19">
        <v>4.22</v>
      </c>
      <c r="F19">
        <v>4.22</v>
      </c>
      <c r="G19">
        <v>2.8000000000000001E-2</v>
      </c>
      <c r="H19">
        <v>9.9000000000000005E-2</v>
      </c>
      <c r="I19">
        <v>6.6000000000000003E-2</v>
      </c>
      <c r="J19">
        <v>4.1000000000000002E-2</v>
      </c>
      <c r="K19">
        <v>4.82</v>
      </c>
      <c r="L19">
        <v>4.82</v>
      </c>
      <c r="M19">
        <v>4.82</v>
      </c>
      <c r="N19">
        <v>4.82</v>
      </c>
      <c r="O19">
        <v>0</v>
      </c>
    </row>
    <row r="20" spans="1:15" x14ac:dyDescent="0.25">
      <c r="A20">
        <v>19</v>
      </c>
      <c r="B20">
        <v>3.2530000000000001</v>
      </c>
      <c r="C20">
        <v>4.22</v>
      </c>
      <c r="D20">
        <v>4.22</v>
      </c>
      <c r="E20">
        <v>4.22</v>
      </c>
      <c r="F20">
        <v>4.22</v>
      </c>
      <c r="G20">
        <v>2.8000000000000001E-2</v>
      </c>
      <c r="H20">
        <v>9.9000000000000005E-2</v>
      </c>
      <c r="I20">
        <v>6.6000000000000003E-2</v>
      </c>
      <c r="J20">
        <v>4.1000000000000002E-2</v>
      </c>
      <c r="K20">
        <v>4.82</v>
      </c>
      <c r="L20">
        <v>4.82</v>
      </c>
      <c r="M20">
        <v>4.82</v>
      </c>
      <c r="N20">
        <v>4.82</v>
      </c>
      <c r="O20">
        <v>0</v>
      </c>
    </row>
    <row r="21" spans="1:15" x14ac:dyDescent="0.25">
      <c r="A21">
        <v>20</v>
      </c>
      <c r="B21">
        <v>3.2530000000000001</v>
      </c>
      <c r="C21">
        <v>4.22</v>
      </c>
      <c r="D21">
        <v>4.22</v>
      </c>
      <c r="E21">
        <v>4.22</v>
      </c>
      <c r="F21">
        <v>4.22</v>
      </c>
      <c r="G21">
        <v>2.8000000000000001E-2</v>
      </c>
      <c r="H21">
        <v>9.9000000000000005E-2</v>
      </c>
      <c r="I21">
        <v>6.6000000000000003E-2</v>
      </c>
      <c r="J21">
        <v>4.1000000000000002E-2</v>
      </c>
      <c r="K21">
        <v>4.82</v>
      </c>
      <c r="L21">
        <v>4.82</v>
      </c>
      <c r="M21">
        <v>4.82</v>
      </c>
      <c r="N21">
        <v>4.82</v>
      </c>
      <c r="O21">
        <v>0</v>
      </c>
    </row>
    <row r="22" spans="1:15" x14ac:dyDescent="0.25">
      <c r="A22">
        <v>21</v>
      </c>
      <c r="B22">
        <v>3.2530000000000001</v>
      </c>
      <c r="C22">
        <v>4.22</v>
      </c>
      <c r="D22">
        <v>4.22</v>
      </c>
      <c r="E22">
        <v>4.22</v>
      </c>
      <c r="F22">
        <v>4.22</v>
      </c>
      <c r="G22">
        <v>2.8000000000000001E-2</v>
      </c>
      <c r="H22">
        <v>9.9000000000000005E-2</v>
      </c>
      <c r="I22">
        <v>6.6000000000000003E-2</v>
      </c>
      <c r="J22">
        <v>4.1000000000000002E-2</v>
      </c>
      <c r="K22">
        <v>4.82</v>
      </c>
      <c r="L22">
        <v>4.82</v>
      </c>
      <c r="M22">
        <v>4.82</v>
      </c>
      <c r="N22">
        <v>4.82</v>
      </c>
      <c r="O22">
        <v>0</v>
      </c>
    </row>
    <row r="23" spans="1:15" x14ac:dyDescent="0.25">
      <c r="A23">
        <v>22</v>
      </c>
      <c r="B23">
        <v>3.2530000000000001</v>
      </c>
      <c r="C23">
        <v>4.22</v>
      </c>
      <c r="D23">
        <v>4.22</v>
      </c>
      <c r="E23">
        <v>4.22</v>
      </c>
      <c r="F23">
        <v>4.22</v>
      </c>
      <c r="G23">
        <v>2.8000000000000001E-2</v>
      </c>
      <c r="H23">
        <v>9.9000000000000005E-2</v>
      </c>
      <c r="I23">
        <v>6.6000000000000003E-2</v>
      </c>
      <c r="J23">
        <v>4.1000000000000002E-2</v>
      </c>
      <c r="K23">
        <v>4.82</v>
      </c>
      <c r="L23">
        <v>4.82</v>
      </c>
      <c r="M23">
        <v>4.82</v>
      </c>
      <c r="N23">
        <v>4.82</v>
      </c>
      <c r="O23">
        <v>0</v>
      </c>
    </row>
    <row r="24" spans="1:15" x14ac:dyDescent="0.25">
      <c r="A24">
        <v>23</v>
      </c>
      <c r="B24">
        <v>3.2530000000000001</v>
      </c>
      <c r="C24">
        <v>4.22</v>
      </c>
      <c r="D24">
        <v>4.22</v>
      </c>
      <c r="E24">
        <v>4.22</v>
      </c>
      <c r="F24">
        <v>4.22</v>
      </c>
      <c r="G24">
        <v>2.8000000000000001E-2</v>
      </c>
      <c r="H24">
        <v>9.9000000000000005E-2</v>
      </c>
      <c r="I24">
        <v>6.6000000000000003E-2</v>
      </c>
      <c r="J24">
        <v>4.1000000000000002E-2</v>
      </c>
      <c r="K24">
        <v>4.82</v>
      </c>
      <c r="L24">
        <v>4.82</v>
      </c>
      <c r="M24">
        <v>4.82</v>
      </c>
      <c r="N24">
        <v>4.82</v>
      </c>
      <c r="O24">
        <v>0</v>
      </c>
    </row>
    <row r="25" spans="1:15" x14ac:dyDescent="0.25">
      <c r="A25">
        <v>24</v>
      </c>
      <c r="B25">
        <v>3.2530000000000001</v>
      </c>
      <c r="C25">
        <v>4.22</v>
      </c>
      <c r="D25">
        <v>4.22</v>
      </c>
      <c r="E25">
        <v>4.22</v>
      </c>
      <c r="F25">
        <v>4.22</v>
      </c>
      <c r="G25">
        <v>2.8000000000000001E-2</v>
      </c>
      <c r="H25">
        <v>9.9000000000000005E-2</v>
      </c>
      <c r="I25">
        <v>6.6000000000000003E-2</v>
      </c>
      <c r="J25">
        <v>4.1000000000000002E-2</v>
      </c>
      <c r="K25">
        <v>4.82</v>
      </c>
      <c r="L25">
        <v>4.82</v>
      </c>
      <c r="M25">
        <v>4.82</v>
      </c>
      <c r="N25">
        <v>4.82</v>
      </c>
      <c r="O2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9CFED-BC5D-48CF-9A64-ADA132B0C1ED}">
  <dimension ref="A1:O5"/>
  <sheetViews>
    <sheetView workbookViewId="0">
      <selection activeCell="K1" sqref="K1:O1"/>
    </sheetView>
  </sheetViews>
  <sheetFormatPr defaultRowHeight="15" x14ac:dyDescent="0.25"/>
  <cols>
    <col min="1" max="1" width="9.85546875" bestFit="1" customWidth="1"/>
    <col min="2" max="2" width="5.140625" bestFit="1" customWidth="1"/>
    <col min="3" max="3" width="10.5703125" bestFit="1" customWidth="1"/>
    <col min="4" max="4" width="11.7109375" bestFit="1" customWidth="1"/>
    <col min="5" max="5" width="13.7109375" bestFit="1" customWidth="1"/>
    <col min="6" max="6" width="13.7109375" customWidth="1"/>
    <col min="7" max="7" width="11.140625" bestFit="1" customWidth="1"/>
    <col min="8" max="8" width="10" bestFit="1" customWidth="1"/>
  </cols>
  <sheetData>
    <row r="1" spans="1:15" x14ac:dyDescent="0.25">
      <c r="B1" s="2" t="s">
        <v>0</v>
      </c>
      <c r="C1" s="2" t="s">
        <v>5</v>
      </c>
      <c r="D1" s="2" t="s">
        <v>6</v>
      </c>
      <c r="E1" s="2" t="s">
        <v>7</v>
      </c>
      <c r="F1" s="2" t="s">
        <v>10</v>
      </c>
      <c r="G1" s="2" t="s">
        <v>8</v>
      </c>
      <c r="H1" s="2" t="s">
        <v>9</v>
      </c>
      <c r="I1" s="2" t="s">
        <v>11</v>
      </c>
      <c r="J1" s="2" t="s">
        <v>12</v>
      </c>
      <c r="K1" s="2" t="s">
        <v>37</v>
      </c>
      <c r="L1" s="2" t="s">
        <v>38</v>
      </c>
      <c r="M1" s="2" t="s">
        <v>39</v>
      </c>
      <c r="N1" s="2" t="s">
        <v>40</v>
      </c>
      <c r="O1" s="2" t="s">
        <v>41</v>
      </c>
    </row>
    <row r="2" spans="1:15" x14ac:dyDescent="0.25">
      <c r="A2" t="s">
        <v>1</v>
      </c>
      <c r="B2" s="2">
        <v>0</v>
      </c>
      <c r="C2" s="2">
        <v>0</v>
      </c>
      <c r="D2" s="2">
        <v>0</v>
      </c>
      <c r="E2" s="2">
        <v>0</v>
      </c>
      <c r="F2" s="2">
        <v>0</v>
      </c>
      <c r="G2" s="2">
        <v>0</v>
      </c>
      <c r="H2" s="2">
        <v>5.7000000000000002E-2</v>
      </c>
      <c r="I2" s="2">
        <v>0</v>
      </c>
      <c r="J2" s="2">
        <v>3.4000000000000002E-2</v>
      </c>
      <c r="K2" s="2">
        <v>0</v>
      </c>
      <c r="L2" s="2">
        <v>5.7000000000000002E-2</v>
      </c>
      <c r="M2" s="2">
        <v>0</v>
      </c>
      <c r="N2" s="2">
        <v>3.4000000000000002E-2</v>
      </c>
      <c r="O2" s="2">
        <v>0</v>
      </c>
    </row>
    <row r="3" spans="1:15" x14ac:dyDescent="0.25">
      <c r="A3" t="s">
        <v>2</v>
      </c>
      <c r="B3" s="2">
        <v>0</v>
      </c>
      <c r="C3" s="2">
        <v>0.41</v>
      </c>
      <c r="D3" s="2">
        <v>0</v>
      </c>
      <c r="E3" s="2">
        <v>0</v>
      </c>
      <c r="F3" s="2">
        <v>0.26</v>
      </c>
      <c r="G3" s="2">
        <v>0</v>
      </c>
      <c r="H3" s="2">
        <v>0</v>
      </c>
      <c r="I3" s="2">
        <v>5.0999999999999997E-2</v>
      </c>
      <c r="J3" s="2">
        <v>0</v>
      </c>
      <c r="K3" s="2">
        <v>0</v>
      </c>
      <c r="L3" s="2">
        <v>0</v>
      </c>
      <c r="M3" s="2">
        <v>5.0999999999999997E-2</v>
      </c>
      <c r="N3" s="2">
        <v>0</v>
      </c>
      <c r="O3" s="2">
        <v>0</v>
      </c>
    </row>
    <row r="4" spans="1:15" x14ac:dyDescent="0.25">
      <c r="A4" t="s">
        <v>3</v>
      </c>
      <c r="B4" s="2">
        <v>0</v>
      </c>
      <c r="C4" s="2">
        <v>0</v>
      </c>
      <c r="D4" s="2">
        <v>0</v>
      </c>
      <c r="E4" s="2">
        <v>1.27</v>
      </c>
      <c r="F4" s="2">
        <v>0</v>
      </c>
      <c r="G4" s="2">
        <v>0</v>
      </c>
      <c r="H4" s="2">
        <v>0</v>
      </c>
      <c r="I4" s="2">
        <v>0</v>
      </c>
      <c r="J4" s="2">
        <v>0</v>
      </c>
      <c r="K4" s="2">
        <v>0</v>
      </c>
      <c r="L4" s="2">
        <v>0</v>
      </c>
      <c r="M4" s="2">
        <v>0</v>
      </c>
      <c r="N4" s="2">
        <v>0</v>
      </c>
      <c r="O4" s="2">
        <v>0</v>
      </c>
    </row>
    <row r="5" spans="1:15" x14ac:dyDescent="0.25">
      <c r="A5" t="s">
        <v>4</v>
      </c>
      <c r="B5" s="2">
        <v>0.15</v>
      </c>
      <c r="C5" s="2">
        <v>0</v>
      </c>
      <c r="D5" s="2">
        <v>1.2</v>
      </c>
      <c r="E5" s="2">
        <v>0</v>
      </c>
      <c r="F5" s="2">
        <v>0</v>
      </c>
      <c r="G5" s="2">
        <v>0.16</v>
      </c>
      <c r="H5" s="2">
        <v>0</v>
      </c>
      <c r="I5" s="2">
        <v>0</v>
      </c>
      <c r="J5" s="2">
        <v>0</v>
      </c>
      <c r="K5" s="2">
        <v>0.16</v>
      </c>
      <c r="L5" s="2">
        <v>0</v>
      </c>
      <c r="M5" s="2">
        <v>0</v>
      </c>
      <c r="N5" s="2">
        <v>0</v>
      </c>
      <c r="O5" s="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1D372-7518-47E1-ACC2-4811E3FDA8AC}">
  <dimension ref="A1:AK54"/>
  <sheetViews>
    <sheetView topLeftCell="K4" workbookViewId="0">
      <selection activeCell="AH31" sqref="AH31:AK54"/>
    </sheetView>
  </sheetViews>
  <sheetFormatPr defaultRowHeight="15" x14ac:dyDescent="0.25"/>
  <cols>
    <col min="4" max="4" width="11.7109375" customWidth="1"/>
    <col min="8" max="8" width="7.28515625" customWidth="1"/>
    <col min="10" max="10" width="9.5703125" bestFit="1" customWidth="1"/>
    <col min="26" max="26" width="9.28515625" bestFit="1" customWidth="1"/>
    <col min="27" max="28" width="10.5703125" bestFit="1" customWidth="1"/>
    <col min="29" max="29" width="9.28515625" bestFit="1" customWidth="1"/>
    <col min="30" max="30" width="9.28515625" customWidth="1"/>
  </cols>
  <sheetData>
    <row r="1" spans="1:37" ht="78" thickBot="1" x14ac:dyDescent="0.3">
      <c r="A1" s="9" t="s">
        <v>46</v>
      </c>
      <c r="B1" s="10" t="s">
        <v>47</v>
      </c>
      <c r="C1" s="10" t="s">
        <v>48</v>
      </c>
      <c r="D1" s="10" t="s">
        <v>49</v>
      </c>
      <c r="E1" s="10" t="s">
        <v>50</v>
      </c>
      <c r="F1" s="10" t="s">
        <v>89</v>
      </c>
      <c r="G1" s="10" t="s">
        <v>75</v>
      </c>
      <c r="H1" s="10" t="s">
        <v>76</v>
      </c>
      <c r="I1" s="16" t="s">
        <v>8</v>
      </c>
      <c r="J1" s="16" t="s">
        <v>9</v>
      </c>
      <c r="K1" s="16" t="s">
        <v>11</v>
      </c>
      <c r="L1" s="16" t="s">
        <v>12</v>
      </c>
      <c r="M1" s="18"/>
      <c r="N1" s="10" t="s">
        <v>88</v>
      </c>
      <c r="O1" s="18" t="s">
        <v>75</v>
      </c>
      <c r="P1" s="18" t="s">
        <v>90</v>
      </c>
      <c r="Q1" s="2" t="s">
        <v>37</v>
      </c>
      <c r="R1" s="2" t="s">
        <v>38</v>
      </c>
      <c r="S1" s="2" t="s">
        <v>39</v>
      </c>
      <c r="T1" s="2" t="s">
        <v>40</v>
      </c>
      <c r="V1" s="4" t="s">
        <v>46</v>
      </c>
      <c r="W1" s="5" t="s">
        <v>77</v>
      </c>
      <c r="X1" s="8" t="s">
        <v>91</v>
      </c>
      <c r="Y1" t="s">
        <v>78</v>
      </c>
      <c r="Z1" s="2" t="s">
        <v>8</v>
      </c>
      <c r="AA1" s="2" t="s">
        <v>9</v>
      </c>
      <c r="AB1" s="2" t="s">
        <v>11</v>
      </c>
      <c r="AC1" s="2" t="s">
        <v>12</v>
      </c>
      <c r="AD1" s="2"/>
      <c r="AE1" s="10" t="s">
        <v>88</v>
      </c>
      <c r="AF1" s="5" t="s">
        <v>77</v>
      </c>
      <c r="AG1" t="s">
        <v>92</v>
      </c>
      <c r="AH1" s="2" t="s">
        <v>37</v>
      </c>
      <c r="AI1" s="2" t="s">
        <v>38</v>
      </c>
      <c r="AJ1" s="2" t="s">
        <v>39</v>
      </c>
      <c r="AK1" s="2" t="s">
        <v>40</v>
      </c>
    </row>
    <row r="2" spans="1:37" x14ac:dyDescent="0.25">
      <c r="A2" s="11" t="s">
        <v>51</v>
      </c>
      <c r="B2" s="12">
        <v>10.3</v>
      </c>
      <c r="C2" s="12">
        <v>10.8</v>
      </c>
      <c r="D2" s="12">
        <v>11.4</v>
      </c>
      <c r="E2" s="12">
        <v>11.7</v>
      </c>
      <c r="F2" s="12">
        <v>231250</v>
      </c>
      <c r="G2" s="13">
        <f>AVERAGE(B2:E2)</f>
        <v>11.05</v>
      </c>
      <c r="H2" s="14">
        <f>F2*G2/100</f>
        <v>25553.125</v>
      </c>
      <c r="I2" s="17">
        <f>0.006*H2</f>
        <v>153.31874999999999</v>
      </c>
      <c r="J2" s="17">
        <f t="shared" ref="J2:J25" si="0">0.584*H2</f>
        <v>14923.025</v>
      </c>
      <c r="K2" s="14">
        <f t="shared" ref="K2:K25" si="1">0.382*H2</f>
        <v>9761.2937500000007</v>
      </c>
      <c r="L2" s="17">
        <f t="shared" ref="L2:L25" si="2">0.026*H2</f>
        <v>664.38125000000002</v>
      </c>
      <c r="M2" s="19"/>
      <c r="N2" s="19">
        <v>12500</v>
      </c>
      <c r="O2" s="13">
        <v>11.05</v>
      </c>
      <c r="P2" s="19">
        <f>N2*O2/100</f>
        <v>1381.25</v>
      </c>
      <c r="Q2" s="17">
        <f>0.006*P2</f>
        <v>8.2874999999999996</v>
      </c>
      <c r="R2" s="17">
        <f>0.584*P2</f>
        <v>806.65</v>
      </c>
      <c r="S2" s="14">
        <f t="shared" ref="S2" si="3">0.382*P2</f>
        <v>527.63750000000005</v>
      </c>
      <c r="T2" s="17">
        <f t="shared" ref="T2" si="4">0.026*P2</f>
        <v>35.912500000000001</v>
      </c>
      <c r="V2" s="6" t="s">
        <v>51</v>
      </c>
      <c r="W2" s="7">
        <v>12.6</v>
      </c>
      <c r="X2" s="12">
        <v>231250</v>
      </c>
      <c r="Y2">
        <f>W2*X2/100</f>
        <v>29137.5</v>
      </c>
      <c r="Z2" s="1">
        <f>0.006*Y2</f>
        <v>174.82500000000002</v>
      </c>
      <c r="AA2" s="1">
        <f>0.584*Y2</f>
        <v>17016.3</v>
      </c>
      <c r="AB2" s="1">
        <f>0.382*Y2</f>
        <v>11130.525</v>
      </c>
      <c r="AC2" s="1">
        <f>0.026*Y2</f>
        <v>757.57499999999993</v>
      </c>
      <c r="AD2" s="1"/>
      <c r="AE2" s="19">
        <v>12500</v>
      </c>
      <c r="AF2" s="7">
        <v>12.6</v>
      </c>
      <c r="AG2">
        <f>AE2*AF2/100</f>
        <v>1575</v>
      </c>
      <c r="AH2" s="17">
        <f>0.006*AG2</f>
        <v>9.4500000000000011</v>
      </c>
      <c r="AI2" s="17">
        <f>0.584*AG2</f>
        <v>919.8</v>
      </c>
      <c r="AJ2" s="14">
        <f t="shared" ref="AJ2" si="5">0.382*AG2</f>
        <v>601.65</v>
      </c>
      <c r="AK2" s="17">
        <f t="shared" ref="AK2" si="6">0.026*AG2</f>
        <v>40.949999999999996</v>
      </c>
    </row>
    <row r="3" spans="1:37" x14ac:dyDescent="0.25">
      <c r="A3" s="11" t="s">
        <v>52</v>
      </c>
      <c r="B3" s="12">
        <v>6.6</v>
      </c>
      <c r="C3" s="12">
        <v>7.2</v>
      </c>
      <c r="D3" s="12">
        <v>7.7</v>
      </c>
      <c r="E3" s="12">
        <v>7.7</v>
      </c>
      <c r="F3" s="12">
        <v>231250</v>
      </c>
      <c r="G3" s="13">
        <f>AVERAGE(B3:E3)</f>
        <v>7.3</v>
      </c>
      <c r="H3" s="14">
        <f t="shared" ref="H3:H25" si="7">F3*G3/100</f>
        <v>16881.25</v>
      </c>
      <c r="I3" s="17">
        <f t="shared" ref="I3:I25" si="8">0.006*H3</f>
        <v>101.28750000000001</v>
      </c>
      <c r="J3" s="17">
        <f t="shared" si="0"/>
        <v>9858.65</v>
      </c>
      <c r="K3" s="14">
        <f t="shared" si="1"/>
        <v>6448.6374999999998</v>
      </c>
      <c r="L3" s="17">
        <f t="shared" si="2"/>
        <v>438.91249999999997</v>
      </c>
      <c r="M3" s="19"/>
      <c r="N3" s="19">
        <v>12500</v>
      </c>
      <c r="O3" s="13">
        <v>7.3</v>
      </c>
      <c r="P3" s="19">
        <f t="shared" ref="P3:P25" si="9">N3*O3/100</f>
        <v>912.5</v>
      </c>
      <c r="Q3" s="17">
        <f t="shared" ref="Q3:Q25" si="10">0.006*P3</f>
        <v>5.4750000000000005</v>
      </c>
      <c r="R3" s="17">
        <f t="shared" ref="R3:R25" si="11">0.584*P3</f>
        <v>532.9</v>
      </c>
      <c r="S3" s="14">
        <f t="shared" ref="S3:S25" si="12">0.382*P3</f>
        <v>348.57499999999999</v>
      </c>
      <c r="T3" s="17">
        <f t="shared" ref="T3:T25" si="13">0.026*P3</f>
        <v>23.724999999999998</v>
      </c>
      <c r="V3" s="6" t="s">
        <v>52</v>
      </c>
      <c r="W3" s="7">
        <v>8.4</v>
      </c>
      <c r="X3" s="12">
        <v>231250</v>
      </c>
      <c r="Y3">
        <f t="shared" ref="Y3:Y25" si="14">W3*X3/100</f>
        <v>19425</v>
      </c>
      <c r="Z3" s="1">
        <f t="shared" ref="Z3:Z25" si="15">0.006*Y3</f>
        <v>116.55</v>
      </c>
      <c r="AA3" s="1">
        <f t="shared" ref="AA3:AA25" si="16">0.584*Y3</f>
        <v>11344.199999999999</v>
      </c>
      <c r="AB3" s="1">
        <f t="shared" ref="AB3:AB25" si="17">0.382*Y3</f>
        <v>7420.35</v>
      </c>
      <c r="AC3" s="1">
        <f t="shared" ref="AC3:AC25" si="18">0.026*Y3</f>
        <v>505.04999999999995</v>
      </c>
      <c r="AD3" s="1"/>
      <c r="AE3" s="19">
        <v>12500</v>
      </c>
      <c r="AF3" s="7">
        <v>8.4</v>
      </c>
      <c r="AG3">
        <f t="shared" ref="AG3:AG25" si="19">AE3*AF3/100</f>
        <v>1050</v>
      </c>
      <c r="AH3" s="17">
        <f t="shared" ref="AH3:AH25" si="20">0.006*AG3</f>
        <v>6.3</v>
      </c>
      <c r="AI3" s="17">
        <f>0.584*AG3</f>
        <v>613.19999999999993</v>
      </c>
      <c r="AJ3" s="14">
        <f t="shared" ref="AJ3:AJ25" si="21">0.382*AG3</f>
        <v>401.1</v>
      </c>
      <c r="AK3" s="17">
        <f t="shared" ref="AK3:AK25" si="22">0.026*AG3</f>
        <v>27.299999999999997</v>
      </c>
    </row>
    <row r="4" spans="1:37" x14ac:dyDescent="0.25">
      <c r="A4" s="11" t="s">
        <v>53</v>
      </c>
      <c r="B4" s="12">
        <v>5.5</v>
      </c>
      <c r="C4" s="12">
        <v>6.3</v>
      </c>
      <c r="D4" s="12">
        <v>6.5</v>
      </c>
      <c r="E4" s="12">
        <v>6.6</v>
      </c>
      <c r="F4" s="12">
        <v>231250</v>
      </c>
      <c r="G4" s="13">
        <f t="shared" ref="G4:G25" si="23">AVERAGE(B4:E4)</f>
        <v>6.2249999999999996</v>
      </c>
      <c r="H4" s="14">
        <f t="shared" si="7"/>
        <v>14395.3125</v>
      </c>
      <c r="I4" s="17">
        <f t="shared" si="8"/>
        <v>86.371875000000003</v>
      </c>
      <c r="J4" s="17">
        <f t="shared" si="0"/>
        <v>8406.8624999999993</v>
      </c>
      <c r="K4" s="14">
        <f t="shared" si="1"/>
        <v>5499.0093749999996</v>
      </c>
      <c r="L4" s="17">
        <f t="shared" si="2"/>
        <v>374.27812499999999</v>
      </c>
      <c r="M4" s="19"/>
      <c r="N4" s="19">
        <v>12500</v>
      </c>
      <c r="O4" s="13">
        <v>6.2249999999999996</v>
      </c>
      <c r="P4" s="19">
        <f t="shared" si="9"/>
        <v>778.125</v>
      </c>
      <c r="Q4" s="17">
        <f t="shared" si="10"/>
        <v>4.6687500000000002</v>
      </c>
      <c r="R4" s="17">
        <f t="shared" si="11"/>
        <v>454.42499999999995</v>
      </c>
      <c r="S4" s="14">
        <f t="shared" si="12"/>
        <v>297.24374999999998</v>
      </c>
      <c r="T4" s="17">
        <f t="shared" si="13"/>
        <v>20.231249999999999</v>
      </c>
      <c r="V4" s="6" t="s">
        <v>53</v>
      </c>
      <c r="W4" s="7">
        <v>6.9</v>
      </c>
      <c r="X4" s="12">
        <v>231250</v>
      </c>
      <c r="Y4">
        <f t="shared" si="14"/>
        <v>15956.25</v>
      </c>
      <c r="Z4" s="1">
        <f t="shared" si="15"/>
        <v>95.737499999999997</v>
      </c>
      <c r="AA4" s="1">
        <f t="shared" si="16"/>
        <v>9318.4499999999989</v>
      </c>
      <c r="AB4" s="1">
        <f t="shared" si="17"/>
        <v>6095.2875000000004</v>
      </c>
      <c r="AC4" s="1">
        <f t="shared" si="18"/>
        <v>414.86249999999995</v>
      </c>
      <c r="AD4" s="1"/>
      <c r="AE4" s="19">
        <v>12500</v>
      </c>
      <c r="AF4" s="7">
        <v>6.9</v>
      </c>
      <c r="AG4">
        <f t="shared" si="19"/>
        <v>862.5</v>
      </c>
      <c r="AH4" s="17">
        <f t="shared" si="20"/>
        <v>5.1749999999999998</v>
      </c>
      <c r="AI4" s="17">
        <f t="shared" ref="AI4:AI25" si="24">0.584*AG4</f>
        <v>503.7</v>
      </c>
      <c r="AJ4" s="14">
        <f t="shared" si="21"/>
        <v>329.47500000000002</v>
      </c>
      <c r="AK4" s="17">
        <f t="shared" si="22"/>
        <v>22.425000000000001</v>
      </c>
    </row>
    <row r="5" spans="1:37" x14ac:dyDescent="0.25">
      <c r="A5" s="11" t="s">
        <v>54</v>
      </c>
      <c r="B5" s="12">
        <v>7.1</v>
      </c>
      <c r="C5" s="12">
        <v>7.3</v>
      </c>
      <c r="D5" s="12">
        <v>7.5</v>
      </c>
      <c r="E5" s="12">
        <v>7.6</v>
      </c>
      <c r="F5" s="12">
        <v>231250</v>
      </c>
      <c r="G5" s="13">
        <f t="shared" si="23"/>
        <v>7.375</v>
      </c>
      <c r="H5" s="14">
        <f t="shared" si="7"/>
        <v>17054.6875</v>
      </c>
      <c r="I5" s="17">
        <f t="shared" si="8"/>
        <v>102.328125</v>
      </c>
      <c r="J5" s="17">
        <f t="shared" si="0"/>
        <v>9959.9375</v>
      </c>
      <c r="K5" s="14">
        <f t="shared" si="1"/>
        <v>6514.890625</v>
      </c>
      <c r="L5" s="17">
        <f t="shared" si="2"/>
        <v>443.421875</v>
      </c>
      <c r="M5" s="19"/>
      <c r="N5" s="19">
        <v>12500</v>
      </c>
      <c r="O5" s="13">
        <v>7.375</v>
      </c>
      <c r="P5" s="19">
        <f t="shared" si="9"/>
        <v>921.875</v>
      </c>
      <c r="Q5" s="17">
        <f t="shared" si="10"/>
        <v>5.53125</v>
      </c>
      <c r="R5" s="17">
        <f t="shared" si="11"/>
        <v>538.375</v>
      </c>
      <c r="S5" s="14">
        <f t="shared" si="12"/>
        <v>352.15625</v>
      </c>
      <c r="T5" s="17">
        <f t="shared" si="13"/>
        <v>23.96875</v>
      </c>
      <c r="V5" s="6" t="s">
        <v>54</v>
      </c>
      <c r="W5" s="7">
        <v>7.8</v>
      </c>
      <c r="X5" s="12">
        <v>231250</v>
      </c>
      <c r="Y5">
        <f t="shared" si="14"/>
        <v>18037.5</v>
      </c>
      <c r="Z5" s="1">
        <f t="shared" si="15"/>
        <v>108.22500000000001</v>
      </c>
      <c r="AA5" s="1">
        <f t="shared" si="16"/>
        <v>10533.9</v>
      </c>
      <c r="AB5" s="1">
        <f t="shared" si="17"/>
        <v>6890.3249999999998</v>
      </c>
      <c r="AC5" s="1">
        <f t="shared" si="18"/>
        <v>468.97499999999997</v>
      </c>
      <c r="AD5" s="1"/>
      <c r="AE5" s="19">
        <v>12500</v>
      </c>
      <c r="AF5" s="7">
        <v>7.8</v>
      </c>
      <c r="AG5">
        <f t="shared" si="19"/>
        <v>975</v>
      </c>
      <c r="AH5" s="17">
        <f t="shared" si="20"/>
        <v>5.8500000000000005</v>
      </c>
      <c r="AI5" s="17">
        <f t="shared" si="24"/>
        <v>569.4</v>
      </c>
      <c r="AJ5" s="14">
        <f t="shared" si="21"/>
        <v>372.45</v>
      </c>
      <c r="AK5" s="17">
        <f t="shared" si="22"/>
        <v>25.349999999999998</v>
      </c>
    </row>
    <row r="6" spans="1:37" x14ac:dyDescent="0.25">
      <c r="A6" s="11" t="s">
        <v>55</v>
      </c>
      <c r="B6" s="12">
        <v>14.1</v>
      </c>
      <c r="C6" s="12">
        <v>13.1</v>
      </c>
      <c r="D6" s="12">
        <v>13.1</v>
      </c>
      <c r="E6" s="12">
        <v>13.1</v>
      </c>
      <c r="F6" s="12">
        <v>231250</v>
      </c>
      <c r="G6" s="13">
        <f>AVERAGE(B6:E6)</f>
        <v>13.35</v>
      </c>
      <c r="H6" s="14">
        <f t="shared" si="7"/>
        <v>30871.875</v>
      </c>
      <c r="I6" s="17">
        <f t="shared" si="8"/>
        <v>185.23125000000002</v>
      </c>
      <c r="J6" s="17">
        <f t="shared" si="0"/>
        <v>18029.174999999999</v>
      </c>
      <c r="K6" s="14">
        <f t="shared" si="1"/>
        <v>11793.05625</v>
      </c>
      <c r="L6" s="17">
        <f t="shared" si="2"/>
        <v>802.66874999999993</v>
      </c>
      <c r="M6" s="19"/>
      <c r="N6" s="19">
        <v>12500</v>
      </c>
      <c r="O6" s="13">
        <v>13.35</v>
      </c>
      <c r="P6" s="19">
        <f t="shared" si="9"/>
        <v>1668.75</v>
      </c>
      <c r="Q6" s="17">
        <f t="shared" si="10"/>
        <v>10.012500000000001</v>
      </c>
      <c r="R6" s="17">
        <f t="shared" si="11"/>
        <v>974.55</v>
      </c>
      <c r="S6" s="14">
        <f t="shared" si="12"/>
        <v>637.46249999999998</v>
      </c>
      <c r="T6" s="17">
        <f t="shared" si="13"/>
        <v>43.387499999999996</v>
      </c>
      <c r="V6" s="6" t="s">
        <v>55</v>
      </c>
      <c r="W6" s="7">
        <v>13</v>
      </c>
      <c r="X6" s="12">
        <v>231250</v>
      </c>
      <c r="Y6">
        <f t="shared" si="14"/>
        <v>30062.5</v>
      </c>
      <c r="Z6" s="1">
        <f t="shared" si="15"/>
        <v>180.375</v>
      </c>
      <c r="AA6" s="1">
        <f t="shared" si="16"/>
        <v>17556.5</v>
      </c>
      <c r="AB6" s="1">
        <f t="shared" si="17"/>
        <v>11483.875</v>
      </c>
      <c r="AC6" s="1">
        <f t="shared" si="18"/>
        <v>781.625</v>
      </c>
      <c r="AD6" s="1"/>
      <c r="AE6" s="19">
        <v>12500</v>
      </c>
      <c r="AF6" s="7">
        <v>13</v>
      </c>
      <c r="AG6">
        <f t="shared" si="19"/>
        <v>1625</v>
      </c>
      <c r="AH6" s="17">
        <f t="shared" si="20"/>
        <v>9.75</v>
      </c>
      <c r="AI6" s="17">
        <f t="shared" si="24"/>
        <v>948.99999999999989</v>
      </c>
      <c r="AJ6" s="14">
        <f t="shared" si="21"/>
        <v>620.75</v>
      </c>
      <c r="AK6" s="17">
        <f t="shared" si="22"/>
        <v>42.25</v>
      </c>
    </row>
    <row r="7" spans="1:37" x14ac:dyDescent="0.25">
      <c r="A7" s="11" t="s">
        <v>56</v>
      </c>
      <c r="B7" s="12">
        <v>41.1</v>
      </c>
      <c r="C7" s="12">
        <v>39.4</v>
      </c>
      <c r="D7" s="12">
        <v>39</v>
      </c>
      <c r="E7" s="12">
        <v>38.6</v>
      </c>
      <c r="F7" s="12">
        <v>231250</v>
      </c>
      <c r="G7" s="13">
        <f t="shared" si="23"/>
        <v>39.524999999999999</v>
      </c>
      <c r="H7" s="14">
        <f t="shared" si="7"/>
        <v>91401.5625</v>
      </c>
      <c r="I7" s="17">
        <f t="shared" si="8"/>
        <v>548.40937500000007</v>
      </c>
      <c r="J7" s="17">
        <f t="shared" si="0"/>
        <v>53378.512499999997</v>
      </c>
      <c r="K7" s="14">
        <f t="shared" si="1"/>
        <v>34915.396874999999</v>
      </c>
      <c r="L7" s="17">
        <f t="shared" si="2"/>
        <v>2376.4406249999997</v>
      </c>
      <c r="M7" s="19"/>
      <c r="N7" s="19">
        <v>12500</v>
      </c>
      <c r="O7" s="13">
        <v>39.524999999999999</v>
      </c>
      <c r="P7" s="19">
        <f t="shared" si="9"/>
        <v>4940.625</v>
      </c>
      <c r="Q7" s="17">
        <f t="shared" si="10"/>
        <v>29.643750000000001</v>
      </c>
      <c r="R7" s="17">
        <f t="shared" si="11"/>
        <v>2885.3249999999998</v>
      </c>
      <c r="S7" s="14">
        <f t="shared" si="12"/>
        <v>1887.3187500000001</v>
      </c>
      <c r="T7" s="17">
        <f t="shared" si="13"/>
        <v>128.45624999999998</v>
      </c>
      <c r="V7" s="6" t="s">
        <v>56</v>
      </c>
      <c r="W7" s="7">
        <v>36.799999999999997</v>
      </c>
      <c r="X7" s="12">
        <v>231250</v>
      </c>
      <c r="Y7">
        <f t="shared" si="14"/>
        <v>85100</v>
      </c>
      <c r="Z7" s="1">
        <f t="shared" si="15"/>
        <v>510.6</v>
      </c>
      <c r="AA7" s="1">
        <f t="shared" si="16"/>
        <v>49698.399999999994</v>
      </c>
      <c r="AB7" s="1">
        <f t="shared" si="17"/>
        <v>32508.2</v>
      </c>
      <c r="AC7" s="1">
        <f t="shared" si="18"/>
        <v>2212.6</v>
      </c>
      <c r="AD7" s="1"/>
      <c r="AE7" s="19">
        <v>12500</v>
      </c>
      <c r="AF7" s="7">
        <v>36.799999999999997</v>
      </c>
      <c r="AG7">
        <f t="shared" si="19"/>
        <v>4599.9999999999991</v>
      </c>
      <c r="AH7" s="17">
        <f t="shared" si="20"/>
        <v>27.599999999999994</v>
      </c>
      <c r="AI7" s="17">
        <f t="shared" si="24"/>
        <v>2686.3999999999992</v>
      </c>
      <c r="AJ7" s="14">
        <f t="shared" si="21"/>
        <v>1757.1999999999996</v>
      </c>
      <c r="AK7" s="17">
        <f t="shared" si="22"/>
        <v>119.59999999999997</v>
      </c>
    </row>
    <row r="8" spans="1:37" x14ac:dyDescent="0.25">
      <c r="A8" s="11" t="s">
        <v>57</v>
      </c>
      <c r="B8" s="12">
        <v>95.3</v>
      </c>
      <c r="C8" s="12">
        <v>96.4</v>
      </c>
      <c r="D8" s="12">
        <v>95</v>
      </c>
      <c r="E8" s="12">
        <v>93.6</v>
      </c>
      <c r="F8" s="12">
        <v>231250</v>
      </c>
      <c r="G8" s="13">
        <f>AVERAGE(B8:E8)</f>
        <v>95.074999999999989</v>
      </c>
      <c r="H8" s="14">
        <f t="shared" si="7"/>
        <v>219860.93749999997</v>
      </c>
      <c r="I8" s="17">
        <f t="shared" si="8"/>
        <v>1319.1656249999999</v>
      </c>
      <c r="J8" s="17">
        <f t="shared" si="0"/>
        <v>128398.78749999998</v>
      </c>
      <c r="K8" s="14">
        <f t="shared" si="1"/>
        <v>83986.878124999988</v>
      </c>
      <c r="L8" s="17">
        <f t="shared" si="2"/>
        <v>5716.3843749999987</v>
      </c>
      <c r="M8" s="19"/>
      <c r="N8" s="19">
        <v>12500</v>
      </c>
      <c r="O8" s="13">
        <v>95.074999999999989</v>
      </c>
      <c r="P8" s="19">
        <f t="shared" si="9"/>
        <v>11884.374999999998</v>
      </c>
      <c r="Q8" s="17">
        <f t="shared" si="10"/>
        <v>71.306249999999991</v>
      </c>
      <c r="R8" s="17">
        <f>0.584*P8</f>
        <v>6940.4749999999985</v>
      </c>
      <c r="S8" s="14">
        <f t="shared" si="12"/>
        <v>4539.8312499999993</v>
      </c>
      <c r="T8" s="17">
        <f t="shared" si="13"/>
        <v>308.99374999999992</v>
      </c>
      <c r="V8" s="6" t="s">
        <v>57</v>
      </c>
      <c r="W8" s="7">
        <v>87.4</v>
      </c>
      <c r="X8" s="12">
        <v>231250</v>
      </c>
      <c r="Y8">
        <f t="shared" si="14"/>
        <v>202112.5</v>
      </c>
      <c r="Z8" s="1">
        <f t="shared" si="15"/>
        <v>1212.675</v>
      </c>
      <c r="AA8" s="1">
        <f t="shared" si="16"/>
        <v>118033.7</v>
      </c>
      <c r="AB8" s="1">
        <f t="shared" si="17"/>
        <v>77206.975000000006</v>
      </c>
      <c r="AC8" s="1">
        <f t="shared" si="18"/>
        <v>5254.9250000000002</v>
      </c>
      <c r="AD8" s="1"/>
      <c r="AE8" s="19">
        <v>12500</v>
      </c>
      <c r="AF8" s="7">
        <v>87.4</v>
      </c>
      <c r="AG8">
        <f t="shared" si="19"/>
        <v>10925</v>
      </c>
      <c r="AH8" s="17">
        <f t="shared" si="20"/>
        <v>65.55</v>
      </c>
      <c r="AI8" s="17">
        <f t="shared" si="24"/>
        <v>6380.2</v>
      </c>
      <c r="AJ8" s="14">
        <f t="shared" si="21"/>
        <v>4173.3500000000004</v>
      </c>
      <c r="AK8" s="17">
        <f t="shared" si="22"/>
        <v>284.05</v>
      </c>
    </row>
    <row r="9" spans="1:37" x14ac:dyDescent="0.25">
      <c r="A9" s="11" t="s">
        <v>58</v>
      </c>
      <c r="B9" s="12">
        <v>170.1</v>
      </c>
      <c r="C9" s="12">
        <v>175</v>
      </c>
      <c r="D9" s="12">
        <v>172.9</v>
      </c>
      <c r="E9" s="12">
        <v>170.5</v>
      </c>
      <c r="F9" s="12">
        <v>231250</v>
      </c>
      <c r="G9" s="13">
        <f t="shared" si="23"/>
        <v>172.125</v>
      </c>
      <c r="H9" s="14">
        <f t="shared" si="7"/>
        <v>398039.0625</v>
      </c>
      <c r="I9" s="17">
        <f t="shared" si="8"/>
        <v>2388.234375</v>
      </c>
      <c r="J9" s="17">
        <f t="shared" si="0"/>
        <v>232454.8125</v>
      </c>
      <c r="K9" s="14">
        <f t="shared" si="1"/>
        <v>152050.921875</v>
      </c>
      <c r="L9" s="17">
        <f t="shared" si="2"/>
        <v>10349.015625</v>
      </c>
      <c r="M9" s="19"/>
      <c r="N9" s="19">
        <v>12500</v>
      </c>
      <c r="O9" s="13">
        <v>172.125</v>
      </c>
      <c r="P9" s="19">
        <f t="shared" si="9"/>
        <v>21515.625</v>
      </c>
      <c r="Q9" s="17">
        <f t="shared" si="10"/>
        <v>129.09375</v>
      </c>
      <c r="R9" s="17">
        <f t="shared" si="11"/>
        <v>12565.125</v>
      </c>
      <c r="S9" s="14">
        <f t="shared" si="12"/>
        <v>8218.96875</v>
      </c>
      <c r="T9" s="17">
        <f t="shared" si="13"/>
        <v>559.40625</v>
      </c>
      <c r="V9" s="6" t="s">
        <v>58</v>
      </c>
      <c r="W9" s="7">
        <v>159.1</v>
      </c>
      <c r="X9" s="12">
        <v>231250</v>
      </c>
      <c r="Y9">
        <f t="shared" si="14"/>
        <v>367918.75</v>
      </c>
      <c r="Z9" s="1">
        <f t="shared" si="15"/>
        <v>2207.5125000000003</v>
      </c>
      <c r="AA9" s="1">
        <f t="shared" si="16"/>
        <v>214864.55</v>
      </c>
      <c r="AB9" s="1">
        <f t="shared" si="17"/>
        <v>140544.96249999999</v>
      </c>
      <c r="AC9" s="1">
        <f t="shared" si="18"/>
        <v>9565.8874999999989</v>
      </c>
      <c r="AD9" s="1"/>
      <c r="AE9" s="19">
        <v>12500</v>
      </c>
      <c r="AF9" s="7">
        <v>159.1</v>
      </c>
      <c r="AG9">
        <f t="shared" si="19"/>
        <v>19887.5</v>
      </c>
      <c r="AH9" s="17">
        <f t="shared" si="20"/>
        <v>119.325</v>
      </c>
      <c r="AI9" s="17">
        <f t="shared" si="24"/>
        <v>11614.3</v>
      </c>
      <c r="AJ9" s="14">
        <f t="shared" si="21"/>
        <v>7597.0250000000005</v>
      </c>
      <c r="AK9" s="17">
        <f t="shared" si="22"/>
        <v>517.07499999999993</v>
      </c>
    </row>
    <row r="10" spans="1:37" x14ac:dyDescent="0.25">
      <c r="A10" s="11" t="s">
        <v>59</v>
      </c>
      <c r="B10" s="12">
        <v>185.9</v>
      </c>
      <c r="C10" s="12">
        <v>191.8</v>
      </c>
      <c r="D10" s="12">
        <v>191.1</v>
      </c>
      <c r="E10" s="12">
        <v>190.4</v>
      </c>
      <c r="F10" s="12">
        <v>231250</v>
      </c>
      <c r="G10" s="13">
        <f t="shared" si="23"/>
        <v>189.8</v>
      </c>
      <c r="H10" s="14">
        <f t="shared" si="7"/>
        <v>438912.5</v>
      </c>
      <c r="I10" s="17">
        <f t="shared" si="8"/>
        <v>2633.4749999999999</v>
      </c>
      <c r="J10" s="17">
        <f t="shared" si="0"/>
        <v>256324.9</v>
      </c>
      <c r="K10" s="14">
        <f t="shared" si="1"/>
        <v>167664.57500000001</v>
      </c>
      <c r="L10" s="17">
        <f t="shared" si="2"/>
        <v>11411.725</v>
      </c>
      <c r="M10" s="19"/>
      <c r="N10" s="19">
        <v>12500</v>
      </c>
      <c r="O10" s="13">
        <v>189.8</v>
      </c>
      <c r="P10" s="19">
        <f t="shared" si="9"/>
        <v>23725</v>
      </c>
      <c r="Q10" s="17">
        <f t="shared" si="10"/>
        <v>142.35</v>
      </c>
      <c r="R10" s="17">
        <f t="shared" si="11"/>
        <v>13855.4</v>
      </c>
      <c r="S10" s="14">
        <f t="shared" si="12"/>
        <v>9062.9500000000007</v>
      </c>
      <c r="T10" s="17">
        <f t="shared" si="13"/>
        <v>616.85</v>
      </c>
      <c r="V10" s="6" t="s">
        <v>59</v>
      </c>
      <c r="W10" s="7">
        <v>180.9</v>
      </c>
      <c r="X10" s="12">
        <v>231250</v>
      </c>
      <c r="Y10">
        <f t="shared" si="14"/>
        <v>418331.25</v>
      </c>
      <c r="Z10" s="1">
        <f t="shared" si="15"/>
        <v>2509.9875000000002</v>
      </c>
      <c r="AA10" s="1">
        <f t="shared" si="16"/>
        <v>244305.44999999998</v>
      </c>
      <c r="AB10" s="1">
        <f t="shared" si="17"/>
        <v>159802.53750000001</v>
      </c>
      <c r="AC10" s="1">
        <f t="shared" si="18"/>
        <v>10876.612499999999</v>
      </c>
      <c r="AD10" s="1"/>
      <c r="AE10" s="19">
        <v>12500</v>
      </c>
      <c r="AF10" s="7">
        <v>180.9</v>
      </c>
      <c r="AG10">
        <f t="shared" si="19"/>
        <v>22612.5</v>
      </c>
      <c r="AH10" s="17">
        <f t="shared" si="20"/>
        <v>135.67500000000001</v>
      </c>
      <c r="AI10" s="17">
        <f t="shared" si="24"/>
        <v>13205.699999999999</v>
      </c>
      <c r="AJ10" s="14">
        <f t="shared" si="21"/>
        <v>8637.9750000000004</v>
      </c>
      <c r="AK10" s="17">
        <f t="shared" si="22"/>
        <v>587.92499999999995</v>
      </c>
    </row>
    <row r="11" spans="1:37" x14ac:dyDescent="0.25">
      <c r="A11" s="11" t="s">
        <v>60</v>
      </c>
      <c r="B11" s="12">
        <v>149.30000000000001</v>
      </c>
      <c r="C11" s="12">
        <v>152.19999999999999</v>
      </c>
      <c r="D11" s="12">
        <v>152.30000000000001</v>
      </c>
      <c r="E11" s="12">
        <v>153.30000000000001</v>
      </c>
      <c r="F11" s="12">
        <v>231250</v>
      </c>
      <c r="G11" s="13">
        <f t="shared" si="23"/>
        <v>151.77500000000001</v>
      </c>
      <c r="H11" s="14">
        <f t="shared" si="7"/>
        <v>350979.6875</v>
      </c>
      <c r="I11" s="17">
        <f t="shared" si="8"/>
        <v>2105.8781250000002</v>
      </c>
      <c r="J11" s="17">
        <f t="shared" si="0"/>
        <v>204972.13749999998</v>
      </c>
      <c r="K11" s="14">
        <f t="shared" si="1"/>
        <v>134074.24062500001</v>
      </c>
      <c r="L11" s="17">
        <f t="shared" si="2"/>
        <v>9125.4718749999993</v>
      </c>
      <c r="M11" s="19"/>
      <c r="N11" s="19">
        <v>12500</v>
      </c>
      <c r="O11" s="13">
        <v>151.77500000000001</v>
      </c>
      <c r="P11" s="19">
        <f t="shared" si="9"/>
        <v>18971.875</v>
      </c>
      <c r="Q11" s="17">
        <f t="shared" si="10"/>
        <v>113.83125</v>
      </c>
      <c r="R11" s="17">
        <f t="shared" si="11"/>
        <v>11079.574999999999</v>
      </c>
      <c r="S11" s="14">
        <f t="shared" si="12"/>
        <v>7247.2562500000004</v>
      </c>
      <c r="T11" s="17">
        <f t="shared" si="13"/>
        <v>493.26874999999995</v>
      </c>
      <c r="V11" s="6" t="s">
        <v>60</v>
      </c>
      <c r="W11" s="7">
        <v>153.4</v>
      </c>
      <c r="X11" s="12">
        <v>231250</v>
      </c>
      <c r="Y11">
        <f t="shared" si="14"/>
        <v>354737.5</v>
      </c>
      <c r="Z11" s="1">
        <f t="shared" si="15"/>
        <v>2128.4250000000002</v>
      </c>
      <c r="AA11" s="1">
        <f t="shared" si="16"/>
        <v>207166.69999999998</v>
      </c>
      <c r="AB11" s="1">
        <f t="shared" si="17"/>
        <v>135509.72500000001</v>
      </c>
      <c r="AC11" s="1">
        <f t="shared" si="18"/>
        <v>9223.1749999999993</v>
      </c>
      <c r="AD11" s="1"/>
      <c r="AE11" s="19">
        <v>12500</v>
      </c>
      <c r="AF11" s="7">
        <v>153.4</v>
      </c>
      <c r="AG11">
        <f t="shared" si="19"/>
        <v>19175</v>
      </c>
      <c r="AH11" s="17">
        <f t="shared" si="20"/>
        <v>115.05</v>
      </c>
      <c r="AI11" s="17">
        <f t="shared" si="24"/>
        <v>11198.199999999999</v>
      </c>
      <c r="AJ11" s="14">
        <f t="shared" si="21"/>
        <v>7324.85</v>
      </c>
      <c r="AK11" s="17">
        <f t="shared" si="22"/>
        <v>498.54999999999995</v>
      </c>
    </row>
    <row r="12" spans="1:37" x14ac:dyDescent="0.25">
      <c r="A12" s="11" t="s">
        <v>61</v>
      </c>
      <c r="B12" s="12">
        <v>148.6</v>
      </c>
      <c r="C12" s="12">
        <v>147</v>
      </c>
      <c r="D12" s="12">
        <v>148.19999999999999</v>
      </c>
      <c r="E12" s="12">
        <v>150.4</v>
      </c>
      <c r="F12" s="12">
        <v>231250</v>
      </c>
      <c r="G12" s="13">
        <f t="shared" si="23"/>
        <v>148.55000000000001</v>
      </c>
      <c r="H12" s="14">
        <f t="shared" si="7"/>
        <v>343521.875</v>
      </c>
      <c r="I12" s="17">
        <f t="shared" si="8"/>
        <v>2061.1312499999999</v>
      </c>
      <c r="J12" s="17">
        <f t="shared" si="0"/>
        <v>200616.77499999999</v>
      </c>
      <c r="K12" s="14">
        <f t="shared" si="1"/>
        <v>131225.35625000001</v>
      </c>
      <c r="L12" s="17">
        <f t="shared" si="2"/>
        <v>8931.5687500000004</v>
      </c>
      <c r="M12" s="19"/>
      <c r="N12" s="19">
        <v>12500</v>
      </c>
      <c r="O12" s="13">
        <v>148.55000000000001</v>
      </c>
      <c r="P12" s="19">
        <f t="shared" si="9"/>
        <v>18568.750000000004</v>
      </c>
      <c r="Q12" s="17">
        <f t="shared" si="10"/>
        <v>111.41250000000002</v>
      </c>
      <c r="R12" s="17">
        <f t="shared" si="11"/>
        <v>10844.150000000001</v>
      </c>
      <c r="S12" s="14">
        <f t="shared" si="12"/>
        <v>7093.2625000000016</v>
      </c>
      <c r="T12" s="17">
        <f t="shared" si="13"/>
        <v>482.78750000000008</v>
      </c>
      <c r="V12" s="6" t="s">
        <v>61</v>
      </c>
      <c r="W12" s="7">
        <v>159.19999999999999</v>
      </c>
      <c r="X12" s="12">
        <v>231250</v>
      </c>
      <c r="Y12">
        <f t="shared" si="14"/>
        <v>368150</v>
      </c>
      <c r="Z12" s="1">
        <f t="shared" si="15"/>
        <v>2208.9</v>
      </c>
      <c r="AA12" s="1">
        <f t="shared" si="16"/>
        <v>214999.59999999998</v>
      </c>
      <c r="AB12" s="1">
        <f t="shared" si="17"/>
        <v>140633.29999999999</v>
      </c>
      <c r="AC12" s="1">
        <f t="shared" si="18"/>
        <v>9571.9</v>
      </c>
      <c r="AD12" s="1"/>
      <c r="AE12" s="19">
        <v>12500</v>
      </c>
      <c r="AF12" s="7">
        <v>159.19999999999999</v>
      </c>
      <c r="AG12">
        <f t="shared" si="19"/>
        <v>19899.999999999996</v>
      </c>
      <c r="AH12" s="17">
        <f t="shared" si="20"/>
        <v>119.39999999999998</v>
      </c>
      <c r="AI12" s="17">
        <f t="shared" si="24"/>
        <v>11621.599999999997</v>
      </c>
      <c r="AJ12" s="14">
        <f t="shared" si="21"/>
        <v>7601.7999999999984</v>
      </c>
      <c r="AK12" s="17">
        <f t="shared" si="22"/>
        <v>517.39999999999986</v>
      </c>
    </row>
    <row r="13" spans="1:37" x14ac:dyDescent="0.25">
      <c r="A13" s="11" t="s">
        <v>62</v>
      </c>
      <c r="B13" s="12">
        <v>157.1</v>
      </c>
      <c r="C13" s="12">
        <v>154</v>
      </c>
      <c r="D13" s="12">
        <v>156.19999999999999</v>
      </c>
      <c r="E13" s="12">
        <v>158.6</v>
      </c>
      <c r="F13" s="12">
        <v>231250</v>
      </c>
      <c r="G13" s="13">
        <f t="shared" si="23"/>
        <v>156.47499999999999</v>
      </c>
      <c r="H13" s="14">
        <f t="shared" si="7"/>
        <v>361848.4375</v>
      </c>
      <c r="I13" s="17">
        <f t="shared" si="8"/>
        <v>2171.0906249999998</v>
      </c>
      <c r="J13" s="17">
        <f t="shared" si="0"/>
        <v>211319.48749999999</v>
      </c>
      <c r="K13" s="14">
        <f t="shared" si="1"/>
        <v>138226.10312499999</v>
      </c>
      <c r="L13" s="17">
        <f t="shared" si="2"/>
        <v>9408.0593749999989</v>
      </c>
      <c r="M13" s="19"/>
      <c r="N13" s="19">
        <v>12500</v>
      </c>
      <c r="O13" s="13">
        <v>156.47499999999999</v>
      </c>
      <c r="P13" s="19">
        <f t="shared" si="9"/>
        <v>19559.375</v>
      </c>
      <c r="Q13" s="17">
        <f t="shared" si="10"/>
        <v>117.35625</v>
      </c>
      <c r="R13" s="17">
        <f t="shared" si="11"/>
        <v>11422.674999999999</v>
      </c>
      <c r="S13" s="14">
        <f t="shared" si="12"/>
        <v>7471.6812500000005</v>
      </c>
      <c r="T13" s="17">
        <f t="shared" si="13"/>
        <v>508.54374999999999</v>
      </c>
      <c r="V13" s="6" t="s">
        <v>62</v>
      </c>
      <c r="W13" s="7">
        <v>172.7</v>
      </c>
      <c r="X13" s="12">
        <v>231250</v>
      </c>
      <c r="Y13">
        <f t="shared" si="14"/>
        <v>399368.75</v>
      </c>
      <c r="Z13" s="1">
        <f t="shared" si="15"/>
        <v>2396.2125000000001</v>
      </c>
      <c r="AA13" s="1">
        <f t="shared" si="16"/>
        <v>233231.34999999998</v>
      </c>
      <c r="AB13" s="1">
        <f t="shared" si="17"/>
        <v>152558.86249999999</v>
      </c>
      <c r="AC13" s="1">
        <f t="shared" si="18"/>
        <v>10383.5875</v>
      </c>
      <c r="AD13" s="1"/>
      <c r="AE13" s="19">
        <v>12500</v>
      </c>
      <c r="AF13" s="7">
        <v>172.7</v>
      </c>
      <c r="AG13">
        <f t="shared" si="19"/>
        <v>21587.5</v>
      </c>
      <c r="AH13" s="17">
        <f t="shared" si="20"/>
        <v>129.52500000000001</v>
      </c>
      <c r="AI13" s="17">
        <f t="shared" si="24"/>
        <v>12607.099999999999</v>
      </c>
      <c r="AJ13" s="14">
        <f t="shared" si="21"/>
        <v>8246.4249999999993</v>
      </c>
      <c r="AK13" s="17">
        <f t="shared" si="22"/>
        <v>561.27499999999998</v>
      </c>
    </row>
    <row r="14" spans="1:37" x14ac:dyDescent="0.25">
      <c r="A14" s="11" t="s">
        <v>63</v>
      </c>
      <c r="B14" s="12">
        <v>162.19999999999999</v>
      </c>
      <c r="C14" s="12">
        <v>159.6</v>
      </c>
      <c r="D14" s="12">
        <v>162.6</v>
      </c>
      <c r="E14" s="12">
        <v>165.3</v>
      </c>
      <c r="F14" s="12">
        <v>231250</v>
      </c>
      <c r="G14" s="13">
        <f t="shared" si="23"/>
        <v>162.42500000000001</v>
      </c>
      <c r="H14" s="14">
        <f t="shared" si="7"/>
        <v>375607.8125</v>
      </c>
      <c r="I14" s="17">
        <f t="shared" si="8"/>
        <v>2253.6468749999999</v>
      </c>
      <c r="J14" s="17">
        <f t="shared" si="0"/>
        <v>219354.96249999999</v>
      </c>
      <c r="K14" s="14">
        <f t="shared" si="1"/>
        <v>143482.18437500001</v>
      </c>
      <c r="L14" s="17">
        <f t="shared" si="2"/>
        <v>9765.8031250000004</v>
      </c>
      <c r="M14" s="19"/>
      <c r="N14" s="19">
        <v>12500</v>
      </c>
      <c r="O14" s="13">
        <v>162.42500000000001</v>
      </c>
      <c r="P14" s="19">
        <f t="shared" si="9"/>
        <v>20303.125000000004</v>
      </c>
      <c r="Q14" s="17">
        <f t="shared" si="10"/>
        <v>121.81875000000002</v>
      </c>
      <c r="R14" s="17">
        <f t="shared" si="11"/>
        <v>11857.025000000001</v>
      </c>
      <c r="S14" s="14">
        <f t="shared" si="12"/>
        <v>7755.7937500000016</v>
      </c>
      <c r="T14" s="17">
        <f t="shared" si="13"/>
        <v>527.88125000000002</v>
      </c>
      <c r="V14" s="6" t="s">
        <v>63</v>
      </c>
      <c r="W14" s="7">
        <v>183.6</v>
      </c>
      <c r="X14" s="12">
        <v>231250</v>
      </c>
      <c r="Y14">
        <f t="shared" si="14"/>
        <v>424575</v>
      </c>
      <c r="Z14" s="1">
        <f t="shared" si="15"/>
        <v>2547.4500000000003</v>
      </c>
      <c r="AA14" s="1">
        <f t="shared" si="16"/>
        <v>247951.8</v>
      </c>
      <c r="AB14" s="1">
        <f t="shared" si="17"/>
        <v>162187.65</v>
      </c>
      <c r="AC14" s="1">
        <f t="shared" si="18"/>
        <v>11038.949999999999</v>
      </c>
      <c r="AD14" s="1"/>
      <c r="AE14" s="19">
        <v>12500</v>
      </c>
      <c r="AF14" s="7">
        <v>183.6</v>
      </c>
      <c r="AG14">
        <f t="shared" si="19"/>
        <v>22950</v>
      </c>
      <c r="AH14" s="17">
        <f t="shared" si="20"/>
        <v>137.70000000000002</v>
      </c>
      <c r="AI14" s="17">
        <f t="shared" si="24"/>
        <v>13402.8</v>
      </c>
      <c r="AJ14" s="14">
        <f t="shared" si="21"/>
        <v>8766.9</v>
      </c>
      <c r="AK14" s="17">
        <f t="shared" si="22"/>
        <v>596.69999999999993</v>
      </c>
    </row>
    <row r="15" spans="1:37" x14ac:dyDescent="0.25">
      <c r="A15" s="11" t="s">
        <v>64</v>
      </c>
      <c r="B15" s="12">
        <v>163.6</v>
      </c>
      <c r="C15" s="12">
        <v>162.19999999999999</v>
      </c>
      <c r="D15" s="12">
        <v>165.5</v>
      </c>
      <c r="E15" s="12">
        <v>168.1</v>
      </c>
      <c r="F15" s="12">
        <v>231250</v>
      </c>
      <c r="G15" s="13">
        <f t="shared" si="23"/>
        <v>164.85</v>
      </c>
      <c r="H15" s="14">
        <f t="shared" si="7"/>
        <v>381215.625</v>
      </c>
      <c r="I15" s="17">
        <f t="shared" si="8"/>
        <v>2287.2937500000003</v>
      </c>
      <c r="J15" s="17">
        <f t="shared" si="0"/>
        <v>222629.92499999999</v>
      </c>
      <c r="K15" s="14">
        <f t="shared" si="1"/>
        <v>145624.36874999999</v>
      </c>
      <c r="L15" s="17">
        <f t="shared" si="2"/>
        <v>9911.6062499999989</v>
      </c>
      <c r="M15" s="19"/>
      <c r="N15" s="19">
        <v>12500</v>
      </c>
      <c r="O15" s="13">
        <v>164.85</v>
      </c>
      <c r="P15" s="19">
        <f t="shared" si="9"/>
        <v>20606.25</v>
      </c>
      <c r="Q15" s="17">
        <f t="shared" si="10"/>
        <v>123.6375</v>
      </c>
      <c r="R15" s="17">
        <f t="shared" si="11"/>
        <v>12034.05</v>
      </c>
      <c r="S15" s="14">
        <f t="shared" si="12"/>
        <v>7871.5875000000005</v>
      </c>
      <c r="T15" s="17">
        <f t="shared" si="13"/>
        <v>535.76249999999993</v>
      </c>
      <c r="V15" s="6" t="s">
        <v>64</v>
      </c>
      <c r="W15" s="7">
        <v>188.1</v>
      </c>
      <c r="X15" s="12">
        <v>231250</v>
      </c>
      <c r="Y15">
        <f t="shared" si="14"/>
        <v>434981.25</v>
      </c>
      <c r="Z15" s="1">
        <f t="shared" si="15"/>
        <v>2609.8875000000003</v>
      </c>
      <c r="AA15" s="1">
        <f t="shared" si="16"/>
        <v>254029.05</v>
      </c>
      <c r="AB15" s="1">
        <f t="shared" si="17"/>
        <v>166162.83749999999</v>
      </c>
      <c r="AC15" s="1">
        <f t="shared" si="18"/>
        <v>11309.512499999999</v>
      </c>
      <c r="AD15" s="1"/>
      <c r="AE15" s="19">
        <v>12500</v>
      </c>
      <c r="AF15" s="7">
        <v>188.1</v>
      </c>
      <c r="AG15">
        <f t="shared" si="19"/>
        <v>23512.5</v>
      </c>
      <c r="AH15" s="17">
        <f t="shared" si="20"/>
        <v>141.07500000000002</v>
      </c>
      <c r="AI15" s="17">
        <f t="shared" si="24"/>
        <v>13731.3</v>
      </c>
      <c r="AJ15" s="14">
        <f t="shared" si="21"/>
        <v>8981.7749999999996</v>
      </c>
      <c r="AK15" s="17">
        <f t="shared" si="22"/>
        <v>611.32499999999993</v>
      </c>
    </row>
    <row r="16" spans="1:37" x14ac:dyDescent="0.25">
      <c r="A16" s="11" t="s">
        <v>65</v>
      </c>
      <c r="B16" s="12">
        <v>174</v>
      </c>
      <c r="C16" s="12">
        <v>174</v>
      </c>
      <c r="D16" s="12">
        <v>178.2</v>
      </c>
      <c r="E16" s="12">
        <v>180</v>
      </c>
      <c r="F16" s="12">
        <v>231250</v>
      </c>
      <c r="G16" s="13">
        <f t="shared" si="23"/>
        <v>176.55</v>
      </c>
      <c r="H16" s="14">
        <f t="shared" si="7"/>
        <v>408271.875</v>
      </c>
      <c r="I16" s="17">
        <f t="shared" si="8"/>
        <v>2449.6312499999999</v>
      </c>
      <c r="J16" s="17">
        <f t="shared" si="0"/>
        <v>238430.77499999999</v>
      </c>
      <c r="K16" s="14">
        <f t="shared" si="1"/>
        <v>155959.85625000001</v>
      </c>
      <c r="L16" s="17">
        <f t="shared" si="2"/>
        <v>10615.06875</v>
      </c>
      <c r="M16" s="19"/>
      <c r="N16" s="19">
        <v>12500</v>
      </c>
      <c r="O16" s="13">
        <v>176.55</v>
      </c>
      <c r="P16" s="19">
        <f t="shared" si="9"/>
        <v>22068.75</v>
      </c>
      <c r="Q16" s="17">
        <f t="shared" si="10"/>
        <v>132.41249999999999</v>
      </c>
      <c r="R16" s="17">
        <f t="shared" si="11"/>
        <v>12888.15</v>
      </c>
      <c r="S16" s="14">
        <f t="shared" si="12"/>
        <v>8430.2625000000007</v>
      </c>
      <c r="T16" s="17">
        <f t="shared" si="13"/>
        <v>573.78750000000002</v>
      </c>
      <c r="V16" s="6" t="s">
        <v>65</v>
      </c>
      <c r="W16" s="7">
        <v>199.2</v>
      </c>
      <c r="X16" s="12">
        <v>231250</v>
      </c>
      <c r="Y16">
        <f t="shared" si="14"/>
        <v>460650</v>
      </c>
      <c r="Z16" s="1">
        <f t="shared" si="15"/>
        <v>2763.9</v>
      </c>
      <c r="AA16" s="1">
        <f t="shared" si="16"/>
        <v>269019.59999999998</v>
      </c>
      <c r="AB16" s="1">
        <f t="shared" si="17"/>
        <v>175968.3</v>
      </c>
      <c r="AC16" s="1">
        <f t="shared" si="18"/>
        <v>11976.9</v>
      </c>
      <c r="AD16" s="1"/>
      <c r="AE16" s="19">
        <v>12500</v>
      </c>
      <c r="AF16" s="7">
        <v>199.2</v>
      </c>
      <c r="AG16">
        <f t="shared" si="19"/>
        <v>24900</v>
      </c>
      <c r="AH16" s="17">
        <f t="shared" si="20"/>
        <v>149.4</v>
      </c>
      <c r="AI16" s="17">
        <f t="shared" si="24"/>
        <v>14541.599999999999</v>
      </c>
      <c r="AJ16" s="14">
        <f t="shared" si="21"/>
        <v>9511.7999999999993</v>
      </c>
      <c r="AK16" s="17">
        <f t="shared" si="22"/>
        <v>647.4</v>
      </c>
    </row>
    <row r="17" spans="1:37" x14ac:dyDescent="0.25">
      <c r="A17" s="11" t="s">
        <v>66</v>
      </c>
      <c r="B17" s="12">
        <v>191.7</v>
      </c>
      <c r="C17" s="12">
        <v>194.7</v>
      </c>
      <c r="D17" s="12">
        <v>198</v>
      </c>
      <c r="E17" s="12">
        <v>199.9</v>
      </c>
      <c r="F17" s="12">
        <v>231250</v>
      </c>
      <c r="G17" s="13">
        <f t="shared" si="23"/>
        <v>196.07499999999999</v>
      </c>
      <c r="H17" s="14">
        <f t="shared" si="7"/>
        <v>453423.4375</v>
      </c>
      <c r="I17" s="17">
        <f t="shared" si="8"/>
        <v>2720.5406250000001</v>
      </c>
      <c r="J17" s="17">
        <f t="shared" si="0"/>
        <v>264799.28749999998</v>
      </c>
      <c r="K17" s="14">
        <f t="shared" si="1"/>
        <v>173207.75312499999</v>
      </c>
      <c r="L17" s="17">
        <f t="shared" si="2"/>
        <v>11789.009375</v>
      </c>
      <c r="M17" s="19"/>
      <c r="N17" s="19">
        <v>12500</v>
      </c>
      <c r="O17" s="13">
        <v>196.07499999999999</v>
      </c>
      <c r="P17" s="19">
        <f t="shared" si="9"/>
        <v>24509.375</v>
      </c>
      <c r="Q17" s="17">
        <f t="shared" si="10"/>
        <v>147.05625000000001</v>
      </c>
      <c r="R17" s="17">
        <f t="shared" si="11"/>
        <v>14313.474999999999</v>
      </c>
      <c r="S17" s="14">
        <f t="shared" si="12"/>
        <v>9362.5812499999993</v>
      </c>
      <c r="T17" s="17">
        <f t="shared" si="13"/>
        <v>637.24374999999998</v>
      </c>
      <c r="V17" s="6" t="s">
        <v>66</v>
      </c>
      <c r="W17" s="7">
        <v>216.5</v>
      </c>
      <c r="X17" s="12">
        <v>231250</v>
      </c>
      <c r="Y17">
        <f t="shared" si="14"/>
        <v>500656.25</v>
      </c>
      <c r="Z17" s="1">
        <f t="shared" si="15"/>
        <v>3003.9375</v>
      </c>
      <c r="AA17" s="1">
        <f t="shared" si="16"/>
        <v>292383.25</v>
      </c>
      <c r="AB17" s="1">
        <f t="shared" si="17"/>
        <v>191250.6875</v>
      </c>
      <c r="AC17" s="1">
        <f t="shared" si="18"/>
        <v>13017.0625</v>
      </c>
      <c r="AD17" s="1"/>
      <c r="AE17" s="19">
        <v>12500</v>
      </c>
      <c r="AF17" s="7">
        <v>216.5</v>
      </c>
      <c r="AG17">
        <f t="shared" si="19"/>
        <v>27062.5</v>
      </c>
      <c r="AH17" s="17">
        <f t="shared" si="20"/>
        <v>162.375</v>
      </c>
      <c r="AI17" s="17">
        <f t="shared" si="24"/>
        <v>15804.499999999998</v>
      </c>
      <c r="AJ17" s="14">
        <f t="shared" si="21"/>
        <v>10337.875</v>
      </c>
      <c r="AK17" s="17">
        <f t="shared" si="22"/>
        <v>703.625</v>
      </c>
    </row>
    <row r="18" spans="1:37" x14ac:dyDescent="0.25">
      <c r="A18" s="11" t="s">
        <v>67</v>
      </c>
      <c r="B18" s="12">
        <v>206.9</v>
      </c>
      <c r="C18" s="12">
        <v>213.1</v>
      </c>
      <c r="D18" s="12">
        <v>214</v>
      </c>
      <c r="E18" s="12">
        <v>214.8</v>
      </c>
      <c r="F18" s="12">
        <v>231250</v>
      </c>
      <c r="G18" s="13">
        <f t="shared" si="23"/>
        <v>212.2</v>
      </c>
      <c r="H18" s="14">
        <f t="shared" si="7"/>
        <v>490712.5</v>
      </c>
      <c r="I18" s="17">
        <f t="shared" si="8"/>
        <v>2944.2750000000001</v>
      </c>
      <c r="J18" s="17">
        <f t="shared" si="0"/>
        <v>286576.09999999998</v>
      </c>
      <c r="K18" s="14">
        <f t="shared" si="1"/>
        <v>187452.17500000002</v>
      </c>
      <c r="L18" s="17">
        <f t="shared" si="2"/>
        <v>12758.525</v>
      </c>
      <c r="M18" s="19"/>
      <c r="N18" s="19">
        <v>12500</v>
      </c>
      <c r="O18" s="13">
        <v>212.2</v>
      </c>
      <c r="P18" s="19">
        <f t="shared" si="9"/>
        <v>26525</v>
      </c>
      <c r="Q18" s="17">
        <f t="shared" si="10"/>
        <v>159.15</v>
      </c>
      <c r="R18" s="17">
        <f t="shared" si="11"/>
        <v>15490.599999999999</v>
      </c>
      <c r="S18" s="14">
        <f t="shared" si="12"/>
        <v>10132.549999999999</v>
      </c>
      <c r="T18" s="17">
        <f t="shared" si="13"/>
        <v>689.65</v>
      </c>
      <c r="V18" s="6" t="s">
        <v>67</v>
      </c>
      <c r="W18" s="7">
        <v>217.5</v>
      </c>
      <c r="X18" s="12">
        <v>231250</v>
      </c>
      <c r="Y18">
        <f t="shared" si="14"/>
        <v>502968.75</v>
      </c>
      <c r="Z18" s="1">
        <f t="shared" si="15"/>
        <v>3017.8125</v>
      </c>
      <c r="AA18" s="1">
        <f t="shared" si="16"/>
        <v>293733.75</v>
      </c>
      <c r="AB18" s="1">
        <f t="shared" si="17"/>
        <v>192134.0625</v>
      </c>
      <c r="AC18" s="1">
        <f t="shared" si="18"/>
        <v>13077.1875</v>
      </c>
      <c r="AD18" s="1"/>
      <c r="AE18" s="19">
        <v>12500</v>
      </c>
      <c r="AF18" s="7">
        <v>217.5</v>
      </c>
      <c r="AG18">
        <f t="shared" si="19"/>
        <v>27187.5</v>
      </c>
      <c r="AH18" s="17">
        <f t="shared" si="20"/>
        <v>163.125</v>
      </c>
      <c r="AI18" s="17">
        <f t="shared" si="24"/>
        <v>15877.499999999998</v>
      </c>
      <c r="AJ18" s="14">
        <f t="shared" si="21"/>
        <v>10385.625</v>
      </c>
      <c r="AK18" s="17">
        <f t="shared" si="22"/>
        <v>706.875</v>
      </c>
    </row>
    <row r="19" spans="1:37" x14ac:dyDescent="0.25">
      <c r="A19" s="11" t="s">
        <v>68</v>
      </c>
      <c r="B19" s="12">
        <v>198.9</v>
      </c>
      <c r="C19" s="12">
        <v>206</v>
      </c>
      <c r="D19" s="12">
        <v>207.5</v>
      </c>
      <c r="E19" s="12">
        <v>207.5</v>
      </c>
      <c r="F19" s="12">
        <v>231250</v>
      </c>
      <c r="G19" s="13">
        <f t="shared" si="23"/>
        <v>204.97499999999999</v>
      </c>
      <c r="H19" s="14">
        <f t="shared" si="7"/>
        <v>474004.6875</v>
      </c>
      <c r="I19" s="17">
        <f t="shared" si="8"/>
        <v>2844.0281250000003</v>
      </c>
      <c r="J19" s="17">
        <f t="shared" si="0"/>
        <v>276818.73749999999</v>
      </c>
      <c r="K19" s="14">
        <f t="shared" si="1"/>
        <v>181069.79062499999</v>
      </c>
      <c r="L19" s="17">
        <f t="shared" si="2"/>
        <v>12324.121874999999</v>
      </c>
      <c r="M19" s="19"/>
      <c r="N19" s="19">
        <v>12500</v>
      </c>
      <c r="O19" s="13">
        <v>204.97499999999999</v>
      </c>
      <c r="P19" s="19">
        <f t="shared" si="9"/>
        <v>25621.875</v>
      </c>
      <c r="Q19" s="17">
        <f t="shared" si="10"/>
        <v>153.73125000000002</v>
      </c>
      <c r="R19" s="17">
        <f t="shared" si="11"/>
        <v>14963.174999999999</v>
      </c>
      <c r="S19" s="14">
        <f t="shared" si="12"/>
        <v>9787.5562499999996</v>
      </c>
      <c r="T19" s="17">
        <f t="shared" si="13"/>
        <v>666.16874999999993</v>
      </c>
      <c r="V19" s="6" t="s">
        <v>68</v>
      </c>
      <c r="W19" s="7">
        <v>202.1</v>
      </c>
      <c r="X19" s="12">
        <v>231250</v>
      </c>
      <c r="Y19">
        <f t="shared" si="14"/>
        <v>467356.25</v>
      </c>
      <c r="Z19" s="1">
        <f t="shared" si="15"/>
        <v>2804.1375000000003</v>
      </c>
      <c r="AA19" s="1">
        <f t="shared" si="16"/>
        <v>272936.05</v>
      </c>
      <c r="AB19" s="1">
        <f t="shared" si="17"/>
        <v>178530.08749999999</v>
      </c>
      <c r="AC19" s="1">
        <f t="shared" si="18"/>
        <v>12151.262499999999</v>
      </c>
      <c r="AD19" s="1"/>
      <c r="AE19" s="19">
        <v>12500</v>
      </c>
      <c r="AF19" s="7">
        <v>202.1</v>
      </c>
      <c r="AG19">
        <f t="shared" si="19"/>
        <v>25262.5</v>
      </c>
      <c r="AH19" s="17">
        <f t="shared" si="20"/>
        <v>151.57500000000002</v>
      </c>
      <c r="AI19" s="17">
        <f t="shared" si="24"/>
        <v>14753.3</v>
      </c>
      <c r="AJ19" s="14">
        <f t="shared" si="21"/>
        <v>9650.2749999999996</v>
      </c>
      <c r="AK19" s="17">
        <f t="shared" si="22"/>
        <v>656.82499999999993</v>
      </c>
    </row>
    <row r="20" spans="1:37" x14ac:dyDescent="0.25">
      <c r="A20" s="11" t="s">
        <v>69</v>
      </c>
      <c r="B20" s="12">
        <v>143.1</v>
      </c>
      <c r="C20" s="12">
        <v>150.6</v>
      </c>
      <c r="D20" s="12">
        <v>152.9</v>
      </c>
      <c r="E20" s="12">
        <v>155.5</v>
      </c>
      <c r="F20" s="12">
        <v>231250</v>
      </c>
      <c r="G20" s="13">
        <f t="shared" si="23"/>
        <v>150.52500000000001</v>
      </c>
      <c r="H20" s="14">
        <f t="shared" si="7"/>
        <v>348089.0625</v>
      </c>
      <c r="I20" s="17">
        <f t="shared" si="8"/>
        <v>2088.5343750000002</v>
      </c>
      <c r="J20" s="17">
        <f t="shared" si="0"/>
        <v>203284.01249999998</v>
      </c>
      <c r="K20" s="14">
        <f t="shared" si="1"/>
        <v>132970.02187500001</v>
      </c>
      <c r="L20" s="17">
        <f t="shared" si="2"/>
        <v>9050.3156249999993</v>
      </c>
      <c r="M20" s="19"/>
      <c r="N20" s="19">
        <v>12500</v>
      </c>
      <c r="O20" s="13">
        <v>150.52500000000001</v>
      </c>
      <c r="P20" s="19">
        <f t="shared" si="9"/>
        <v>18815.625</v>
      </c>
      <c r="Q20" s="17">
        <f t="shared" si="10"/>
        <v>112.89375</v>
      </c>
      <c r="R20" s="17">
        <f t="shared" si="11"/>
        <v>10988.324999999999</v>
      </c>
      <c r="S20" s="14">
        <f t="shared" si="12"/>
        <v>7187.5687500000004</v>
      </c>
      <c r="T20" s="17">
        <f t="shared" si="13"/>
        <v>489.20624999999995</v>
      </c>
      <c r="V20" s="6" t="s">
        <v>69</v>
      </c>
      <c r="W20" s="7">
        <v>158.5</v>
      </c>
      <c r="X20" s="12">
        <v>231250</v>
      </c>
      <c r="Y20">
        <f t="shared" si="14"/>
        <v>366531.25</v>
      </c>
      <c r="Z20" s="1">
        <f t="shared" si="15"/>
        <v>2199.1875</v>
      </c>
      <c r="AA20" s="1">
        <f t="shared" si="16"/>
        <v>214054.25</v>
      </c>
      <c r="AB20" s="1">
        <f t="shared" si="17"/>
        <v>140014.9375</v>
      </c>
      <c r="AC20" s="1">
        <f t="shared" si="18"/>
        <v>9529.8125</v>
      </c>
      <c r="AD20" s="1"/>
      <c r="AE20" s="19">
        <v>12500</v>
      </c>
      <c r="AF20" s="7">
        <v>158.5</v>
      </c>
      <c r="AG20">
        <f t="shared" si="19"/>
        <v>19812.5</v>
      </c>
      <c r="AH20" s="17">
        <f t="shared" si="20"/>
        <v>118.875</v>
      </c>
      <c r="AI20" s="17">
        <f t="shared" si="24"/>
        <v>11570.5</v>
      </c>
      <c r="AJ20" s="14">
        <f t="shared" si="21"/>
        <v>7568.375</v>
      </c>
      <c r="AK20" s="17">
        <f t="shared" si="22"/>
        <v>515.125</v>
      </c>
    </row>
    <row r="21" spans="1:37" x14ac:dyDescent="0.25">
      <c r="A21" s="11" t="s">
        <v>70</v>
      </c>
      <c r="B21" s="12">
        <v>97.7</v>
      </c>
      <c r="C21" s="12">
        <v>102.8</v>
      </c>
      <c r="D21" s="12">
        <v>105.7</v>
      </c>
      <c r="E21" s="12">
        <v>109.5</v>
      </c>
      <c r="F21" s="12">
        <v>231250</v>
      </c>
      <c r="G21" s="13">
        <f t="shared" si="23"/>
        <v>103.925</v>
      </c>
      <c r="H21" s="14">
        <f t="shared" si="7"/>
        <v>240326.5625</v>
      </c>
      <c r="I21" s="17">
        <f t="shared" si="8"/>
        <v>1441.9593750000001</v>
      </c>
      <c r="J21" s="17">
        <f t="shared" si="0"/>
        <v>140350.71249999999</v>
      </c>
      <c r="K21" s="14">
        <f t="shared" si="1"/>
        <v>91804.746874999997</v>
      </c>
      <c r="L21" s="17">
        <f t="shared" si="2"/>
        <v>6248.4906249999995</v>
      </c>
      <c r="M21" s="19"/>
      <c r="N21" s="19">
        <v>12500</v>
      </c>
      <c r="O21" s="13">
        <v>103.925</v>
      </c>
      <c r="P21" s="19">
        <f t="shared" si="9"/>
        <v>12990.625</v>
      </c>
      <c r="Q21" s="17">
        <f t="shared" si="10"/>
        <v>77.943750000000009</v>
      </c>
      <c r="R21" s="17">
        <f t="shared" si="11"/>
        <v>7586.5249999999996</v>
      </c>
      <c r="S21" s="14">
        <f t="shared" si="12"/>
        <v>4962.4187499999998</v>
      </c>
      <c r="T21" s="17">
        <f t="shared" si="13"/>
        <v>337.75624999999997</v>
      </c>
      <c r="V21" s="6" t="s">
        <v>70</v>
      </c>
      <c r="W21" s="7">
        <v>114.9</v>
      </c>
      <c r="X21" s="12">
        <v>231250</v>
      </c>
      <c r="Y21">
        <f t="shared" si="14"/>
        <v>265706.25</v>
      </c>
      <c r="Z21" s="1">
        <f t="shared" si="15"/>
        <v>1594.2375</v>
      </c>
      <c r="AA21" s="1">
        <f t="shared" si="16"/>
        <v>155172.44999999998</v>
      </c>
      <c r="AB21" s="1">
        <f t="shared" si="17"/>
        <v>101499.78750000001</v>
      </c>
      <c r="AC21" s="1">
        <f t="shared" si="18"/>
        <v>6908.3624999999993</v>
      </c>
      <c r="AD21" s="1"/>
      <c r="AE21" s="19">
        <v>12500</v>
      </c>
      <c r="AF21" s="7">
        <v>114.9</v>
      </c>
      <c r="AG21">
        <f t="shared" si="19"/>
        <v>14362.5</v>
      </c>
      <c r="AH21" s="17">
        <f t="shared" si="20"/>
        <v>86.174999999999997</v>
      </c>
      <c r="AI21" s="17">
        <f t="shared" si="24"/>
        <v>8387.6999999999989</v>
      </c>
      <c r="AJ21" s="14">
        <f t="shared" si="21"/>
        <v>5486.4750000000004</v>
      </c>
      <c r="AK21" s="17">
        <f t="shared" si="22"/>
        <v>373.42499999999995</v>
      </c>
    </row>
    <row r="22" spans="1:37" x14ac:dyDescent="0.25">
      <c r="A22" s="11" t="s">
        <v>71</v>
      </c>
      <c r="B22" s="12">
        <v>68.2</v>
      </c>
      <c r="C22" s="12">
        <v>71.400000000000006</v>
      </c>
      <c r="D22" s="12">
        <v>73.8</v>
      </c>
      <c r="E22" s="12">
        <v>76.7</v>
      </c>
      <c r="F22" s="12">
        <v>231250</v>
      </c>
      <c r="G22" s="13">
        <f t="shared" si="23"/>
        <v>72.525000000000006</v>
      </c>
      <c r="H22" s="14">
        <f t="shared" si="7"/>
        <v>167714.06250000003</v>
      </c>
      <c r="I22" s="17">
        <f t="shared" si="8"/>
        <v>1006.2843750000002</v>
      </c>
      <c r="J22" s="17">
        <f t="shared" si="0"/>
        <v>97945.012500000012</v>
      </c>
      <c r="K22" s="14">
        <f t="shared" si="1"/>
        <v>64066.771875000013</v>
      </c>
      <c r="L22" s="17">
        <f t="shared" si="2"/>
        <v>4360.5656250000002</v>
      </c>
      <c r="M22" s="19"/>
      <c r="N22" s="19">
        <v>12500</v>
      </c>
      <c r="O22" s="13">
        <v>72.525000000000006</v>
      </c>
      <c r="P22" s="19">
        <f t="shared" si="9"/>
        <v>9065.6250000000018</v>
      </c>
      <c r="Q22" s="17">
        <f t="shared" si="10"/>
        <v>54.393750000000011</v>
      </c>
      <c r="R22" s="17">
        <f t="shared" si="11"/>
        <v>5294.3250000000007</v>
      </c>
      <c r="S22" s="14">
        <f t="shared" si="12"/>
        <v>3463.0687500000008</v>
      </c>
      <c r="T22" s="17">
        <f t="shared" si="13"/>
        <v>235.70625000000004</v>
      </c>
      <c r="V22" s="6" t="s">
        <v>71</v>
      </c>
      <c r="W22" s="7">
        <v>80.099999999999994</v>
      </c>
      <c r="X22" s="12">
        <v>231250</v>
      </c>
      <c r="Y22">
        <f t="shared" si="14"/>
        <v>185231.25</v>
      </c>
      <c r="Z22" s="1">
        <f t="shared" si="15"/>
        <v>1111.3875</v>
      </c>
      <c r="AA22" s="1">
        <f t="shared" si="16"/>
        <v>108175.04999999999</v>
      </c>
      <c r="AB22" s="1">
        <f t="shared" si="17"/>
        <v>70758.337499999994</v>
      </c>
      <c r="AC22" s="1">
        <f t="shared" si="18"/>
        <v>4816.0124999999998</v>
      </c>
      <c r="AD22" s="1"/>
      <c r="AE22" s="19">
        <v>12500</v>
      </c>
      <c r="AF22" s="7">
        <v>80.099999999999994</v>
      </c>
      <c r="AG22">
        <f t="shared" si="19"/>
        <v>10012.499999999998</v>
      </c>
      <c r="AH22" s="17">
        <f t="shared" si="20"/>
        <v>60.074999999999989</v>
      </c>
      <c r="AI22" s="17">
        <f t="shared" si="24"/>
        <v>5847.2999999999984</v>
      </c>
      <c r="AJ22" s="14">
        <f t="shared" si="21"/>
        <v>3824.7749999999992</v>
      </c>
      <c r="AK22" s="17">
        <f t="shared" si="22"/>
        <v>260.32499999999993</v>
      </c>
    </row>
    <row r="23" spans="1:37" x14ac:dyDescent="0.25">
      <c r="A23" s="11" t="s">
        <v>72</v>
      </c>
      <c r="B23" s="12">
        <v>48.4</v>
      </c>
      <c r="C23" s="12">
        <v>51.1</v>
      </c>
      <c r="D23" s="12">
        <v>52.9</v>
      </c>
      <c r="E23" s="12">
        <v>54.7</v>
      </c>
      <c r="F23" s="12">
        <v>231250</v>
      </c>
      <c r="G23" s="13">
        <f t="shared" si="23"/>
        <v>51.775000000000006</v>
      </c>
      <c r="H23" s="14">
        <f t="shared" si="7"/>
        <v>119729.68750000001</v>
      </c>
      <c r="I23" s="17">
        <f t="shared" si="8"/>
        <v>718.37812500000007</v>
      </c>
      <c r="J23" s="17">
        <f t="shared" si="0"/>
        <v>69922.137499999997</v>
      </c>
      <c r="K23" s="14">
        <f t="shared" si="1"/>
        <v>45736.740625000006</v>
      </c>
      <c r="L23" s="17">
        <f t="shared" si="2"/>
        <v>3112.9718750000002</v>
      </c>
      <c r="M23" s="19"/>
      <c r="N23" s="19">
        <v>12500</v>
      </c>
      <c r="O23" s="13">
        <v>51.775000000000006</v>
      </c>
      <c r="P23" s="19">
        <f t="shared" si="9"/>
        <v>6471.8750000000009</v>
      </c>
      <c r="Q23" s="17">
        <f t="shared" si="10"/>
        <v>38.831250000000004</v>
      </c>
      <c r="R23" s="17">
        <f t="shared" si="11"/>
        <v>3779.5750000000003</v>
      </c>
      <c r="S23" s="14">
        <f t="shared" si="12"/>
        <v>2472.2562500000004</v>
      </c>
      <c r="T23" s="17">
        <f t="shared" si="13"/>
        <v>168.26875000000001</v>
      </c>
      <c r="V23" s="6" t="s">
        <v>72</v>
      </c>
      <c r="W23" s="7">
        <v>57.3</v>
      </c>
      <c r="X23" s="12">
        <v>231250</v>
      </c>
      <c r="Y23">
        <f t="shared" si="14"/>
        <v>132506.25</v>
      </c>
      <c r="Z23" s="1">
        <f t="shared" si="15"/>
        <v>795.03750000000002</v>
      </c>
      <c r="AA23" s="1">
        <f t="shared" si="16"/>
        <v>77383.649999999994</v>
      </c>
      <c r="AB23" s="1">
        <f t="shared" si="17"/>
        <v>50617.387500000004</v>
      </c>
      <c r="AC23" s="1">
        <f t="shared" si="18"/>
        <v>3445.1624999999999</v>
      </c>
      <c r="AD23" s="1"/>
      <c r="AE23" s="19">
        <v>12500</v>
      </c>
      <c r="AF23" s="7">
        <v>57.3</v>
      </c>
      <c r="AG23">
        <f t="shared" si="19"/>
        <v>7162.5</v>
      </c>
      <c r="AH23" s="17">
        <f t="shared" si="20"/>
        <v>42.975000000000001</v>
      </c>
      <c r="AI23" s="17">
        <f t="shared" si="24"/>
        <v>4182.8999999999996</v>
      </c>
      <c r="AJ23" s="14">
        <f t="shared" si="21"/>
        <v>2736.0749999999998</v>
      </c>
      <c r="AK23" s="17">
        <f t="shared" si="22"/>
        <v>186.22499999999999</v>
      </c>
    </row>
    <row r="24" spans="1:37" x14ac:dyDescent="0.25">
      <c r="A24" s="11" t="s">
        <v>73</v>
      </c>
      <c r="B24" s="12">
        <v>32.299999999999997</v>
      </c>
      <c r="C24" s="12">
        <v>35.200000000000003</v>
      </c>
      <c r="D24" s="12">
        <v>36.9</v>
      </c>
      <c r="E24" s="12">
        <v>37.9</v>
      </c>
      <c r="F24" s="12">
        <v>231250</v>
      </c>
      <c r="G24" s="13">
        <f t="shared" si="23"/>
        <v>35.575000000000003</v>
      </c>
      <c r="H24" s="14">
        <f t="shared" si="7"/>
        <v>82267.187500000015</v>
      </c>
      <c r="I24" s="17">
        <f t="shared" si="8"/>
        <v>493.60312500000009</v>
      </c>
      <c r="J24" s="17">
        <f t="shared" si="0"/>
        <v>48044.037500000006</v>
      </c>
      <c r="K24" s="14">
        <f t="shared" si="1"/>
        <v>31426.065625000007</v>
      </c>
      <c r="L24" s="17">
        <f t="shared" si="2"/>
        <v>2138.9468750000001</v>
      </c>
      <c r="M24" s="19"/>
      <c r="N24" s="19">
        <v>12500</v>
      </c>
      <c r="O24" s="13">
        <v>35.575000000000003</v>
      </c>
      <c r="P24" s="19">
        <f t="shared" si="9"/>
        <v>4446.8750000000009</v>
      </c>
      <c r="Q24" s="17">
        <f t="shared" si="10"/>
        <v>26.681250000000006</v>
      </c>
      <c r="R24" s="17">
        <f t="shared" si="11"/>
        <v>2596.9750000000004</v>
      </c>
      <c r="S24" s="14">
        <f t="shared" si="12"/>
        <v>1698.7062500000004</v>
      </c>
      <c r="T24" s="17">
        <f t="shared" si="13"/>
        <v>115.61875000000002</v>
      </c>
      <c r="V24" s="6" t="s">
        <v>73</v>
      </c>
      <c r="W24" s="7">
        <v>42.6</v>
      </c>
      <c r="X24" s="12">
        <v>231250</v>
      </c>
      <c r="Y24">
        <f t="shared" si="14"/>
        <v>98512.5</v>
      </c>
      <c r="Z24" s="1">
        <f t="shared" si="15"/>
        <v>591.07500000000005</v>
      </c>
      <c r="AA24" s="1">
        <f t="shared" si="16"/>
        <v>57531.299999999996</v>
      </c>
      <c r="AB24" s="1">
        <f t="shared" si="17"/>
        <v>37631.775000000001</v>
      </c>
      <c r="AC24" s="1">
        <f t="shared" si="18"/>
        <v>2561.3249999999998</v>
      </c>
      <c r="AD24" s="1"/>
      <c r="AE24" s="19">
        <v>12500</v>
      </c>
      <c r="AF24" s="7">
        <v>42.6</v>
      </c>
      <c r="AG24">
        <f t="shared" si="19"/>
        <v>5325</v>
      </c>
      <c r="AH24" s="17">
        <f t="shared" si="20"/>
        <v>31.95</v>
      </c>
      <c r="AI24" s="17">
        <f t="shared" si="24"/>
        <v>3109.7999999999997</v>
      </c>
      <c r="AJ24" s="14">
        <f t="shared" si="21"/>
        <v>2034.15</v>
      </c>
      <c r="AK24" s="17">
        <f t="shared" si="22"/>
        <v>138.44999999999999</v>
      </c>
    </row>
    <row r="25" spans="1:37" x14ac:dyDescent="0.25">
      <c r="A25" s="11" t="s">
        <v>74</v>
      </c>
      <c r="B25" s="12">
        <v>17.899999999999999</v>
      </c>
      <c r="C25" s="12">
        <v>19.2</v>
      </c>
      <c r="D25" s="12">
        <v>20.399999999999999</v>
      </c>
      <c r="E25" s="12">
        <v>21.5</v>
      </c>
      <c r="F25" s="12">
        <v>231250</v>
      </c>
      <c r="G25" s="13">
        <f t="shared" si="23"/>
        <v>19.75</v>
      </c>
      <c r="H25" s="14">
        <f t="shared" si="7"/>
        <v>45671.875</v>
      </c>
      <c r="I25" s="17">
        <f t="shared" si="8"/>
        <v>274.03125</v>
      </c>
      <c r="J25" s="17">
        <f t="shared" si="0"/>
        <v>26672.375</v>
      </c>
      <c r="K25" s="14">
        <f t="shared" si="1"/>
        <v>17446.65625</v>
      </c>
      <c r="L25" s="17">
        <f t="shared" si="2"/>
        <v>1187.46875</v>
      </c>
      <c r="M25" s="19"/>
      <c r="N25" s="19">
        <v>12500</v>
      </c>
      <c r="O25" s="13">
        <v>19.75</v>
      </c>
      <c r="P25" s="19">
        <f t="shared" si="9"/>
        <v>2468.75</v>
      </c>
      <c r="Q25" s="17">
        <f t="shared" si="10"/>
        <v>14.8125</v>
      </c>
      <c r="R25" s="17">
        <f t="shared" si="11"/>
        <v>1441.75</v>
      </c>
      <c r="S25" s="14">
        <f t="shared" si="12"/>
        <v>943.0625</v>
      </c>
      <c r="T25" s="17">
        <f t="shared" si="13"/>
        <v>64.1875</v>
      </c>
      <c r="V25" s="6" t="s">
        <v>74</v>
      </c>
      <c r="W25" s="7">
        <v>27.6</v>
      </c>
      <c r="X25" s="12">
        <v>231250</v>
      </c>
      <c r="Y25">
        <f t="shared" si="14"/>
        <v>63825</v>
      </c>
      <c r="Z25" s="1">
        <f t="shared" si="15"/>
        <v>382.95</v>
      </c>
      <c r="AA25" s="1">
        <f t="shared" si="16"/>
        <v>37273.799999999996</v>
      </c>
      <c r="AB25" s="1">
        <f t="shared" si="17"/>
        <v>24381.15</v>
      </c>
      <c r="AC25" s="1">
        <f t="shared" si="18"/>
        <v>1659.4499999999998</v>
      </c>
      <c r="AD25" s="1"/>
      <c r="AE25" s="19">
        <v>12500</v>
      </c>
      <c r="AF25" s="7">
        <v>27.6</v>
      </c>
      <c r="AG25">
        <f t="shared" si="19"/>
        <v>3450</v>
      </c>
      <c r="AH25" s="17">
        <f t="shared" si="20"/>
        <v>20.7</v>
      </c>
      <c r="AI25" s="17">
        <f t="shared" si="24"/>
        <v>2014.8</v>
      </c>
      <c r="AJ25" s="14">
        <f t="shared" si="21"/>
        <v>1317.9</v>
      </c>
      <c r="AK25" s="17">
        <f t="shared" si="22"/>
        <v>89.7</v>
      </c>
    </row>
    <row r="26" spans="1:37" x14ac:dyDescent="0.25">
      <c r="A26" s="15"/>
      <c r="B26" s="15"/>
      <c r="C26" s="15"/>
      <c r="D26" s="15"/>
      <c r="E26" s="15"/>
      <c r="F26" s="15"/>
      <c r="G26" s="15"/>
      <c r="H26" s="15"/>
      <c r="W26" s="7"/>
    </row>
    <row r="30" spans="1:37" ht="78" thickBot="1" x14ac:dyDescent="0.3">
      <c r="A30" s="4" t="s">
        <v>46</v>
      </c>
      <c r="B30" s="5" t="s">
        <v>79</v>
      </c>
      <c r="C30" s="8" t="s">
        <v>83</v>
      </c>
      <c r="D30" t="s">
        <v>80</v>
      </c>
      <c r="E30" s="2" t="s">
        <v>8</v>
      </c>
      <c r="F30" s="2" t="s">
        <v>9</v>
      </c>
      <c r="G30" s="2" t="s">
        <v>11</v>
      </c>
      <c r="H30" s="2" t="s">
        <v>12</v>
      </c>
      <c r="J30" s="10" t="s">
        <v>88</v>
      </c>
      <c r="K30" s="5" t="s">
        <v>79</v>
      </c>
      <c r="L30" t="s">
        <v>94</v>
      </c>
      <c r="M30" s="2" t="s">
        <v>37</v>
      </c>
      <c r="N30" s="2" t="s">
        <v>38</v>
      </c>
      <c r="O30" s="2" t="s">
        <v>39</v>
      </c>
      <c r="P30" s="2" t="s">
        <v>40</v>
      </c>
      <c r="V30" s="4" t="s">
        <v>46</v>
      </c>
      <c r="W30" s="5" t="s">
        <v>81</v>
      </c>
      <c r="X30" s="8" t="s">
        <v>83</v>
      </c>
      <c r="Y30" t="s">
        <v>82</v>
      </c>
      <c r="Z30" s="2" t="s">
        <v>8</v>
      </c>
      <c r="AA30" s="2" t="s">
        <v>9</v>
      </c>
      <c r="AB30" s="2" t="s">
        <v>11</v>
      </c>
      <c r="AC30" s="2" t="s">
        <v>12</v>
      </c>
      <c r="AD30" s="2"/>
      <c r="AE30" s="10" t="s">
        <v>88</v>
      </c>
      <c r="AF30" s="5" t="s">
        <v>81</v>
      </c>
      <c r="AG30" t="s">
        <v>93</v>
      </c>
      <c r="AH30" s="2" t="s">
        <v>37</v>
      </c>
      <c r="AI30" s="2" t="s">
        <v>38</v>
      </c>
      <c r="AJ30" s="2" t="s">
        <v>39</v>
      </c>
      <c r="AK30" s="2" t="s">
        <v>40</v>
      </c>
    </row>
    <row r="31" spans="1:37" x14ac:dyDescent="0.25">
      <c r="A31" s="6" t="s">
        <v>51</v>
      </c>
      <c r="B31" s="7">
        <v>17.3</v>
      </c>
      <c r="C31" s="12">
        <v>231250</v>
      </c>
      <c r="D31">
        <f>C31*B31/100</f>
        <v>40006.25</v>
      </c>
      <c r="E31">
        <f>0.006*D31</f>
        <v>240.03749999999999</v>
      </c>
      <c r="F31">
        <f>0.584*D31</f>
        <v>23363.649999999998</v>
      </c>
      <c r="G31">
        <f>0.382*D31</f>
        <v>15282.387500000001</v>
      </c>
      <c r="H31">
        <f>0.026*D31</f>
        <v>1040.1624999999999</v>
      </c>
      <c r="J31">
        <v>12500</v>
      </c>
      <c r="K31" s="7">
        <v>17.3</v>
      </c>
      <c r="L31">
        <f>J31*K31/100</f>
        <v>2162.5</v>
      </c>
      <c r="M31">
        <f>0.006*L31</f>
        <v>12.975</v>
      </c>
      <c r="N31">
        <f>0.584*L31</f>
        <v>1262.8999999999999</v>
      </c>
      <c r="O31">
        <f>0.382*L31</f>
        <v>826.07500000000005</v>
      </c>
      <c r="P31">
        <f>0.026*L31</f>
        <v>56.224999999999994</v>
      </c>
      <c r="V31" s="6" t="s">
        <v>51</v>
      </c>
      <c r="W31" s="7">
        <v>18.7</v>
      </c>
      <c r="X31" s="12">
        <v>231250</v>
      </c>
      <c r="Y31">
        <f>W31*X31/100</f>
        <v>43243.75</v>
      </c>
      <c r="Z31">
        <f>0.006*Y31</f>
        <v>259.46249999999998</v>
      </c>
      <c r="AA31">
        <f>0.584*Y31</f>
        <v>25254.35</v>
      </c>
      <c r="AB31">
        <f>0.382*Y31</f>
        <v>16519.112499999999</v>
      </c>
      <c r="AC31">
        <f>0.026*Y31</f>
        <v>1124.3374999999999</v>
      </c>
      <c r="AE31" s="19">
        <v>12500</v>
      </c>
      <c r="AF31" s="7">
        <v>18.7</v>
      </c>
      <c r="AG31">
        <f>AE31*AF31/100</f>
        <v>2337.5</v>
      </c>
      <c r="AH31">
        <f>0.006*AG31</f>
        <v>14.025</v>
      </c>
      <c r="AI31">
        <f>0.584*AG31</f>
        <v>1365.1</v>
      </c>
      <c r="AJ31">
        <f>0.382*AG31</f>
        <v>892.92500000000007</v>
      </c>
      <c r="AK31">
        <f>0.026*AG31</f>
        <v>60.774999999999999</v>
      </c>
    </row>
    <row r="32" spans="1:37" x14ac:dyDescent="0.25">
      <c r="A32" s="6" t="s">
        <v>52</v>
      </c>
      <c r="B32" s="7">
        <v>11.2</v>
      </c>
      <c r="C32" s="12">
        <v>231250</v>
      </c>
      <c r="D32">
        <f t="shared" ref="D32:D54" si="25">C32*B32/100</f>
        <v>25900</v>
      </c>
      <c r="E32">
        <f t="shared" ref="E32:E54" si="26">0.006*D32</f>
        <v>155.4</v>
      </c>
      <c r="F32">
        <f t="shared" ref="F32:F54" si="27">0.584*D32</f>
        <v>15125.599999999999</v>
      </c>
      <c r="G32">
        <f t="shared" ref="G32:G54" si="28">0.382*D32</f>
        <v>9893.7999999999993</v>
      </c>
      <c r="H32">
        <f t="shared" ref="H32:H54" si="29">0.026*D32</f>
        <v>673.4</v>
      </c>
      <c r="J32">
        <v>12500</v>
      </c>
      <c r="K32" s="7">
        <v>11.2</v>
      </c>
      <c r="L32">
        <f t="shared" ref="L32:L54" si="30">J32*K32/100</f>
        <v>1400</v>
      </c>
      <c r="M32">
        <f t="shared" ref="M32:M54" si="31">0.006*L32</f>
        <v>8.4</v>
      </c>
      <c r="N32">
        <f t="shared" ref="N32:N54" si="32">0.584*L32</f>
        <v>817.59999999999991</v>
      </c>
      <c r="O32">
        <f t="shared" ref="O32:O54" si="33">0.382*L32</f>
        <v>534.79999999999995</v>
      </c>
      <c r="P32">
        <f t="shared" ref="P32:P54" si="34">0.026*L32</f>
        <v>36.4</v>
      </c>
      <c r="V32" s="6" t="s">
        <v>52</v>
      </c>
      <c r="W32" s="7">
        <v>11.7</v>
      </c>
      <c r="X32" s="12">
        <v>231250</v>
      </c>
      <c r="Y32">
        <f t="shared" ref="Y32:Y54" si="35">W32*X32/100</f>
        <v>27056.25</v>
      </c>
      <c r="Z32">
        <f t="shared" ref="Z32:Z54" si="36">0.006*Y32</f>
        <v>162.33750000000001</v>
      </c>
      <c r="AA32">
        <f t="shared" ref="AA32:AA54" si="37">0.584*Y32</f>
        <v>15800.849999999999</v>
      </c>
      <c r="AB32">
        <f t="shared" ref="AB32:AB54" si="38">0.382*Y32</f>
        <v>10335.487499999999</v>
      </c>
      <c r="AC32">
        <f t="shared" ref="AC32:AC54" si="39">0.026*Y32</f>
        <v>703.46249999999998</v>
      </c>
      <c r="AE32" s="19">
        <v>12500</v>
      </c>
      <c r="AF32" s="7">
        <v>11.7</v>
      </c>
      <c r="AG32">
        <f t="shared" ref="AG32:AG54" si="40">AE32*AF32/100</f>
        <v>1462.5</v>
      </c>
      <c r="AH32">
        <f t="shared" ref="AH32:AH54" si="41">0.006*AG32</f>
        <v>8.7750000000000004</v>
      </c>
      <c r="AI32">
        <f t="shared" ref="AI32:AI54" si="42">0.584*AG32</f>
        <v>854.09999999999991</v>
      </c>
      <c r="AJ32">
        <f t="shared" ref="AJ32:AJ54" si="43">0.382*AG32</f>
        <v>558.67499999999995</v>
      </c>
      <c r="AK32">
        <f t="shared" ref="AK32:AK54" si="44">0.026*AG32</f>
        <v>38.024999999999999</v>
      </c>
    </row>
    <row r="33" spans="1:37" x14ac:dyDescent="0.25">
      <c r="A33" s="6" t="s">
        <v>53</v>
      </c>
      <c r="B33" s="7">
        <v>8.4</v>
      </c>
      <c r="C33" s="12">
        <v>231250</v>
      </c>
      <c r="D33">
        <f t="shared" si="25"/>
        <v>19425</v>
      </c>
      <c r="E33">
        <f t="shared" si="26"/>
        <v>116.55</v>
      </c>
      <c r="F33">
        <f t="shared" si="27"/>
        <v>11344.199999999999</v>
      </c>
      <c r="G33">
        <f t="shared" si="28"/>
        <v>7420.35</v>
      </c>
      <c r="H33">
        <f t="shared" si="29"/>
        <v>505.04999999999995</v>
      </c>
      <c r="J33">
        <v>12500</v>
      </c>
      <c r="K33" s="7">
        <v>8.4</v>
      </c>
      <c r="L33">
        <f t="shared" si="30"/>
        <v>1050</v>
      </c>
      <c r="M33">
        <f t="shared" si="31"/>
        <v>6.3</v>
      </c>
      <c r="N33">
        <f t="shared" si="32"/>
        <v>613.19999999999993</v>
      </c>
      <c r="O33">
        <f t="shared" si="33"/>
        <v>401.1</v>
      </c>
      <c r="P33">
        <f t="shared" si="34"/>
        <v>27.299999999999997</v>
      </c>
      <c r="V33" s="6" t="s">
        <v>53</v>
      </c>
      <c r="W33" s="7">
        <v>8</v>
      </c>
      <c r="X33" s="12">
        <v>231250</v>
      </c>
      <c r="Y33">
        <f t="shared" si="35"/>
        <v>18500</v>
      </c>
      <c r="Z33">
        <f t="shared" si="36"/>
        <v>111</v>
      </c>
      <c r="AA33">
        <f t="shared" si="37"/>
        <v>10804</v>
      </c>
      <c r="AB33">
        <f t="shared" si="38"/>
        <v>7067</v>
      </c>
      <c r="AC33">
        <f t="shared" si="39"/>
        <v>481</v>
      </c>
      <c r="AE33" s="19">
        <v>12500</v>
      </c>
      <c r="AF33" s="7">
        <v>8</v>
      </c>
      <c r="AG33">
        <f t="shared" si="40"/>
        <v>1000</v>
      </c>
      <c r="AH33">
        <f t="shared" si="41"/>
        <v>6</v>
      </c>
      <c r="AI33">
        <f t="shared" si="42"/>
        <v>584</v>
      </c>
      <c r="AJ33">
        <f t="shared" si="43"/>
        <v>382</v>
      </c>
      <c r="AK33">
        <f t="shared" si="44"/>
        <v>26</v>
      </c>
    </row>
    <row r="34" spans="1:37" x14ac:dyDescent="0.25">
      <c r="A34" s="6" t="s">
        <v>54</v>
      </c>
      <c r="B34" s="7">
        <v>7.8</v>
      </c>
      <c r="C34" s="12">
        <v>231250</v>
      </c>
      <c r="D34">
        <f t="shared" si="25"/>
        <v>18037.5</v>
      </c>
      <c r="E34">
        <f t="shared" si="26"/>
        <v>108.22500000000001</v>
      </c>
      <c r="F34">
        <f t="shared" si="27"/>
        <v>10533.9</v>
      </c>
      <c r="G34">
        <f t="shared" si="28"/>
        <v>6890.3249999999998</v>
      </c>
      <c r="H34">
        <f t="shared" si="29"/>
        <v>468.97499999999997</v>
      </c>
      <c r="J34">
        <v>12500</v>
      </c>
      <c r="K34" s="7">
        <v>7.8</v>
      </c>
      <c r="L34">
        <f t="shared" si="30"/>
        <v>975</v>
      </c>
      <c r="M34">
        <f t="shared" si="31"/>
        <v>5.8500000000000005</v>
      </c>
      <c r="N34">
        <f t="shared" si="32"/>
        <v>569.4</v>
      </c>
      <c r="O34">
        <f t="shared" si="33"/>
        <v>372.45</v>
      </c>
      <c r="P34">
        <f t="shared" si="34"/>
        <v>25.349999999999998</v>
      </c>
      <c r="V34" s="6" t="s">
        <v>54</v>
      </c>
      <c r="W34" s="7">
        <v>6.7</v>
      </c>
      <c r="X34" s="12">
        <v>231250</v>
      </c>
      <c r="Y34">
        <f t="shared" si="35"/>
        <v>15493.75</v>
      </c>
      <c r="Z34">
        <f t="shared" si="36"/>
        <v>92.962500000000006</v>
      </c>
      <c r="AA34">
        <f t="shared" si="37"/>
        <v>9048.3499999999985</v>
      </c>
      <c r="AB34">
        <f t="shared" si="38"/>
        <v>5918.6125000000002</v>
      </c>
      <c r="AC34">
        <f t="shared" si="39"/>
        <v>402.83749999999998</v>
      </c>
      <c r="AE34" s="19">
        <v>12500</v>
      </c>
      <c r="AF34" s="7">
        <v>6.7</v>
      </c>
      <c r="AG34">
        <f t="shared" si="40"/>
        <v>837.5</v>
      </c>
      <c r="AH34">
        <f t="shared" si="41"/>
        <v>5.0250000000000004</v>
      </c>
      <c r="AI34">
        <f t="shared" si="42"/>
        <v>489.09999999999997</v>
      </c>
      <c r="AJ34">
        <f t="shared" si="43"/>
        <v>319.92500000000001</v>
      </c>
      <c r="AK34">
        <f t="shared" si="44"/>
        <v>21.774999999999999</v>
      </c>
    </row>
    <row r="35" spans="1:37" x14ac:dyDescent="0.25">
      <c r="A35" s="6" t="s">
        <v>55</v>
      </c>
      <c r="B35" s="7">
        <v>9.5</v>
      </c>
      <c r="C35" s="12">
        <v>231250</v>
      </c>
      <c r="D35">
        <f t="shared" si="25"/>
        <v>21968.75</v>
      </c>
      <c r="E35">
        <f t="shared" si="26"/>
        <v>131.8125</v>
      </c>
      <c r="F35">
        <f t="shared" si="27"/>
        <v>12829.75</v>
      </c>
      <c r="G35">
        <f t="shared" si="28"/>
        <v>8392.0625</v>
      </c>
      <c r="H35">
        <f t="shared" si="29"/>
        <v>571.1875</v>
      </c>
      <c r="J35">
        <v>12500</v>
      </c>
      <c r="K35" s="7">
        <v>9.5</v>
      </c>
      <c r="L35">
        <f t="shared" si="30"/>
        <v>1187.5</v>
      </c>
      <c r="M35">
        <f t="shared" si="31"/>
        <v>7.125</v>
      </c>
      <c r="N35">
        <f t="shared" si="32"/>
        <v>693.5</v>
      </c>
      <c r="O35">
        <f t="shared" si="33"/>
        <v>453.625</v>
      </c>
      <c r="P35">
        <f t="shared" si="34"/>
        <v>30.875</v>
      </c>
      <c r="V35" s="6" t="s">
        <v>55</v>
      </c>
      <c r="W35" s="7">
        <v>7.1</v>
      </c>
      <c r="X35" s="12">
        <v>231250</v>
      </c>
      <c r="Y35">
        <f t="shared" si="35"/>
        <v>16418.75</v>
      </c>
      <c r="Z35">
        <f t="shared" si="36"/>
        <v>98.512500000000003</v>
      </c>
      <c r="AA35">
        <f t="shared" si="37"/>
        <v>9588.5499999999993</v>
      </c>
      <c r="AB35">
        <f t="shared" si="38"/>
        <v>6271.9625000000005</v>
      </c>
      <c r="AC35">
        <f t="shared" si="39"/>
        <v>426.88749999999999</v>
      </c>
      <c r="AE35" s="19">
        <v>12500</v>
      </c>
      <c r="AF35" s="7">
        <v>7.1</v>
      </c>
      <c r="AG35">
        <f t="shared" si="40"/>
        <v>887.5</v>
      </c>
      <c r="AH35">
        <f t="shared" si="41"/>
        <v>5.3250000000000002</v>
      </c>
      <c r="AI35">
        <f t="shared" si="42"/>
        <v>518.29999999999995</v>
      </c>
      <c r="AJ35">
        <f t="shared" si="43"/>
        <v>339.02499999999998</v>
      </c>
      <c r="AK35">
        <f t="shared" si="44"/>
        <v>23.074999999999999</v>
      </c>
    </row>
    <row r="36" spans="1:37" x14ac:dyDescent="0.25">
      <c r="A36" s="6" t="s">
        <v>56</v>
      </c>
      <c r="B36" s="7">
        <v>19.5</v>
      </c>
      <c r="C36" s="12">
        <v>231250</v>
      </c>
      <c r="D36">
        <f t="shared" si="25"/>
        <v>45093.75</v>
      </c>
      <c r="E36">
        <f t="shared" si="26"/>
        <v>270.5625</v>
      </c>
      <c r="F36">
        <f t="shared" si="27"/>
        <v>26334.75</v>
      </c>
      <c r="G36">
        <f t="shared" si="28"/>
        <v>17225.8125</v>
      </c>
      <c r="H36">
        <f t="shared" si="29"/>
        <v>1172.4375</v>
      </c>
      <c r="J36">
        <v>12500</v>
      </c>
      <c r="K36" s="7">
        <v>19.5</v>
      </c>
      <c r="L36">
        <f t="shared" si="30"/>
        <v>2437.5</v>
      </c>
      <c r="M36">
        <f t="shared" si="31"/>
        <v>14.625</v>
      </c>
      <c r="N36">
        <f t="shared" si="32"/>
        <v>1423.5</v>
      </c>
      <c r="O36">
        <f t="shared" si="33"/>
        <v>931.125</v>
      </c>
      <c r="P36">
        <f t="shared" si="34"/>
        <v>63.375</v>
      </c>
      <c r="V36" s="6" t="s">
        <v>56</v>
      </c>
      <c r="W36" s="7">
        <v>12.8</v>
      </c>
      <c r="X36" s="12">
        <v>231250</v>
      </c>
      <c r="Y36">
        <f t="shared" si="35"/>
        <v>29600</v>
      </c>
      <c r="Z36">
        <f t="shared" si="36"/>
        <v>177.6</v>
      </c>
      <c r="AA36">
        <f t="shared" si="37"/>
        <v>17286.399999999998</v>
      </c>
      <c r="AB36">
        <f t="shared" si="38"/>
        <v>11307.2</v>
      </c>
      <c r="AC36">
        <f t="shared" si="39"/>
        <v>769.59999999999991</v>
      </c>
      <c r="AE36" s="19">
        <v>12500</v>
      </c>
      <c r="AF36" s="7">
        <v>12.8</v>
      </c>
      <c r="AG36">
        <f t="shared" si="40"/>
        <v>1600</v>
      </c>
      <c r="AH36">
        <f t="shared" si="41"/>
        <v>9.6</v>
      </c>
      <c r="AI36">
        <f t="shared" si="42"/>
        <v>934.4</v>
      </c>
      <c r="AJ36">
        <f t="shared" si="43"/>
        <v>611.20000000000005</v>
      </c>
      <c r="AK36">
        <f t="shared" si="44"/>
        <v>41.6</v>
      </c>
    </row>
    <row r="37" spans="1:37" x14ac:dyDescent="0.25">
      <c r="A37" s="6" t="s">
        <v>57</v>
      </c>
      <c r="B37" s="7">
        <v>35.6</v>
      </c>
      <c r="C37" s="12">
        <v>231250</v>
      </c>
      <c r="D37">
        <f t="shared" si="25"/>
        <v>82325</v>
      </c>
      <c r="E37">
        <f t="shared" si="26"/>
        <v>493.95</v>
      </c>
      <c r="F37">
        <f t="shared" si="27"/>
        <v>48077.799999999996</v>
      </c>
      <c r="G37">
        <f t="shared" si="28"/>
        <v>31448.15</v>
      </c>
      <c r="H37">
        <f t="shared" si="29"/>
        <v>2140.4499999999998</v>
      </c>
      <c r="J37">
        <v>12500</v>
      </c>
      <c r="K37" s="7">
        <v>35.6</v>
      </c>
      <c r="L37">
        <f t="shared" si="30"/>
        <v>4450</v>
      </c>
      <c r="M37">
        <f t="shared" si="31"/>
        <v>26.7</v>
      </c>
      <c r="N37">
        <f t="shared" si="32"/>
        <v>2598.7999999999997</v>
      </c>
      <c r="O37">
        <f t="shared" si="33"/>
        <v>1699.9</v>
      </c>
      <c r="P37">
        <f t="shared" si="34"/>
        <v>115.69999999999999</v>
      </c>
      <c r="V37" s="6" t="s">
        <v>57</v>
      </c>
      <c r="W37" s="7">
        <v>22.5</v>
      </c>
      <c r="X37" s="12">
        <v>231250</v>
      </c>
      <c r="Y37">
        <f t="shared" si="35"/>
        <v>52031.25</v>
      </c>
      <c r="Z37">
        <f t="shared" si="36"/>
        <v>312.1875</v>
      </c>
      <c r="AA37">
        <f t="shared" si="37"/>
        <v>30386.249999999996</v>
      </c>
      <c r="AB37">
        <f t="shared" si="38"/>
        <v>19875.9375</v>
      </c>
      <c r="AC37">
        <f t="shared" si="39"/>
        <v>1352.8125</v>
      </c>
      <c r="AE37" s="19">
        <v>12500</v>
      </c>
      <c r="AF37" s="7">
        <v>22.5</v>
      </c>
      <c r="AG37">
        <f t="shared" si="40"/>
        <v>2812.5</v>
      </c>
      <c r="AH37">
        <f t="shared" si="41"/>
        <v>16.875</v>
      </c>
      <c r="AI37">
        <f t="shared" si="42"/>
        <v>1642.5</v>
      </c>
      <c r="AJ37">
        <f t="shared" si="43"/>
        <v>1074.375</v>
      </c>
      <c r="AK37">
        <f t="shared" si="44"/>
        <v>73.125</v>
      </c>
    </row>
    <row r="38" spans="1:37" x14ac:dyDescent="0.25">
      <c r="A38" s="6" t="s">
        <v>58</v>
      </c>
      <c r="B38" s="7">
        <v>60.2</v>
      </c>
      <c r="C38" s="12">
        <v>231250</v>
      </c>
      <c r="D38">
        <f t="shared" si="25"/>
        <v>139212.5</v>
      </c>
      <c r="E38">
        <f t="shared" si="26"/>
        <v>835.27499999999998</v>
      </c>
      <c r="F38">
        <f t="shared" si="27"/>
        <v>81300.099999999991</v>
      </c>
      <c r="G38">
        <f t="shared" si="28"/>
        <v>53179.175000000003</v>
      </c>
      <c r="H38">
        <f t="shared" si="29"/>
        <v>3619.5249999999996</v>
      </c>
      <c r="J38">
        <v>12500</v>
      </c>
      <c r="K38" s="7">
        <v>60.2</v>
      </c>
      <c r="L38">
        <f t="shared" si="30"/>
        <v>7525</v>
      </c>
      <c r="M38">
        <f t="shared" si="31"/>
        <v>45.15</v>
      </c>
      <c r="N38">
        <f t="shared" si="32"/>
        <v>4394.5999999999995</v>
      </c>
      <c r="O38">
        <f t="shared" si="33"/>
        <v>2874.55</v>
      </c>
      <c r="P38">
        <f t="shared" si="34"/>
        <v>195.64999999999998</v>
      </c>
      <c r="V38" s="6" t="s">
        <v>58</v>
      </c>
      <c r="W38" s="7">
        <v>34.6</v>
      </c>
      <c r="X38" s="12">
        <v>231250</v>
      </c>
      <c r="Y38">
        <f t="shared" si="35"/>
        <v>80012.5</v>
      </c>
      <c r="Z38">
        <f t="shared" si="36"/>
        <v>480.07499999999999</v>
      </c>
      <c r="AA38">
        <f t="shared" si="37"/>
        <v>46727.299999999996</v>
      </c>
      <c r="AB38">
        <f t="shared" si="38"/>
        <v>30564.775000000001</v>
      </c>
      <c r="AC38">
        <f t="shared" si="39"/>
        <v>2080.3249999999998</v>
      </c>
      <c r="AE38" s="19">
        <v>12500</v>
      </c>
      <c r="AF38" s="7">
        <v>34.6</v>
      </c>
      <c r="AG38">
        <f t="shared" si="40"/>
        <v>4325</v>
      </c>
      <c r="AH38">
        <f t="shared" si="41"/>
        <v>25.95</v>
      </c>
      <c r="AI38">
        <f t="shared" si="42"/>
        <v>2525.7999999999997</v>
      </c>
      <c r="AJ38">
        <f t="shared" si="43"/>
        <v>1652.15</v>
      </c>
      <c r="AK38">
        <f t="shared" si="44"/>
        <v>112.44999999999999</v>
      </c>
    </row>
    <row r="39" spans="1:37" x14ac:dyDescent="0.25">
      <c r="A39" s="6" t="s">
        <v>59</v>
      </c>
      <c r="B39" s="7">
        <v>92</v>
      </c>
      <c r="C39" s="12">
        <v>231250</v>
      </c>
      <c r="D39">
        <f t="shared" si="25"/>
        <v>212750</v>
      </c>
      <c r="E39">
        <f t="shared" si="26"/>
        <v>1276.5</v>
      </c>
      <c r="F39">
        <f t="shared" si="27"/>
        <v>124245.99999999999</v>
      </c>
      <c r="G39">
        <f t="shared" si="28"/>
        <v>81270.5</v>
      </c>
      <c r="H39">
        <f t="shared" si="29"/>
        <v>5531.5</v>
      </c>
      <c r="J39">
        <v>12500</v>
      </c>
      <c r="K39" s="7">
        <v>92</v>
      </c>
      <c r="L39">
        <f t="shared" si="30"/>
        <v>11500</v>
      </c>
      <c r="M39">
        <f t="shared" si="31"/>
        <v>69</v>
      </c>
      <c r="N39">
        <f t="shared" si="32"/>
        <v>6716</v>
      </c>
      <c r="O39">
        <f t="shared" si="33"/>
        <v>4393</v>
      </c>
      <c r="P39">
        <f t="shared" si="34"/>
        <v>299</v>
      </c>
      <c r="V39" s="6" t="s">
        <v>59</v>
      </c>
      <c r="W39" s="7">
        <v>49.5</v>
      </c>
      <c r="X39" s="12">
        <v>231250</v>
      </c>
      <c r="Y39">
        <f t="shared" si="35"/>
        <v>114468.75</v>
      </c>
      <c r="Z39">
        <f t="shared" si="36"/>
        <v>686.8125</v>
      </c>
      <c r="AA39">
        <f t="shared" si="37"/>
        <v>66849.75</v>
      </c>
      <c r="AB39">
        <f t="shared" si="38"/>
        <v>43727.0625</v>
      </c>
      <c r="AC39">
        <f t="shared" si="39"/>
        <v>2976.1875</v>
      </c>
      <c r="AE39" s="19">
        <v>12500</v>
      </c>
      <c r="AF39" s="7">
        <v>49.5</v>
      </c>
      <c r="AG39">
        <f t="shared" si="40"/>
        <v>6187.5</v>
      </c>
      <c r="AH39">
        <f t="shared" si="41"/>
        <v>37.125</v>
      </c>
      <c r="AI39">
        <f t="shared" si="42"/>
        <v>3613.5</v>
      </c>
      <c r="AJ39">
        <f t="shared" si="43"/>
        <v>2363.625</v>
      </c>
      <c r="AK39">
        <f t="shared" si="44"/>
        <v>160.875</v>
      </c>
    </row>
    <row r="40" spans="1:37" x14ac:dyDescent="0.25">
      <c r="A40" s="6" t="s">
        <v>60</v>
      </c>
      <c r="B40" s="7">
        <v>127</v>
      </c>
      <c r="C40" s="12">
        <v>231250</v>
      </c>
      <c r="D40">
        <f t="shared" si="25"/>
        <v>293687.5</v>
      </c>
      <c r="E40">
        <f t="shared" si="26"/>
        <v>1762.125</v>
      </c>
      <c r="F40">
        <f t="shared" si="27"/>
        <v>171513.5</v>
      </c>
      <c r="G40">
        <f t="shared" si="28"/>
        <v>112188.625</v>
      </c>
      <c r="H40">
        <f t="shared" si="29"/>
        <v>7635.875</v>
      </c>
      <c r="J40">
        <v>12500</v>
      </c>
      <c r="K40" s="7">
        <v>127</v>
      </c>
      <c r="L40">
        <f t="shared" si="30"/>
        <v>15875</v>
      </c>
      <c r="M40">
        <f t="shared" si="31"/>
        <v>95.25</v>
      </c>
      <c r="N40">
        <f t="shared" si="32"/>
        <v>9271</v>
      </c>
      <c r="O40">
        <f t="shared" si="33"/>
        <v>6064.25</v>
      </c>
      <c r="P40">
        <f t="shared" si="34"/>
        <v>412.75</v>
      </c>
      <c r="V40" s="6" t="s">
        <v>60</v>
      </c>
      <c r="W40" s="7">
        <v>85.3</v>
      </c>
      <c r="X40" s="12">
        <v>231250</v>
      </c>
      <c r="Y40">
        <f t="shared" si="35"/>
        <v>197256.25</v>
      </c>
      <c r="Z40">
        <f t="shared" si="36"/>
        <v>1183.5375000000001</v>
      </c>
      <c r="AA40">
        <f t="shared" si="37"/>
        <v>115197.65</v>
      </c>
      <c r="AB40">
        <f t="shared" si="38"/>
        <v>75351.887499999997</v>
      </c>
      <c r="AC40">
        <f t="shared" si="39"/>
        <v>5128.6624999999995</v>
      </c>
      <c r="AE40" s="19">
        <v>12500</v>
      </c>
      <c r="AF40" s="7">
        <v>85.3</v>
      </c>
      <c r="AG40">
        <f t="shared" si="40"/>
        <v>10662.5</v>
      </c>
      <c r="AH40">
        <f t="shared" si="41"/>
        <v>63.975000000000001</v>
      </c>
      <c r="AI40">
        <f t="shared" si="42"/>
        <v>6226.9</v>
      </c>
      <c r="AJ40">
        <f t="shared" si="43"/>
        <v>4073.0750000000003</v>
      </c>
      <c r="AK40">
        <f t="shared" si="44"/>
        <v>277.22499999999997</v>
      </c>
    </row>
    <row r="41" spans="1:37" x14ac:dyDescent="0.25">
      <c r="A41" s="6" t="s">
        <v>61</v>
      </c>
      <c r="B41" s="7">
        <v>159.4</v>
      </c>
      <c r="C41" s="12">
        <v>231250</v>
      </c>
      <c r="D41">
        <f t="shared" si="25"/>
        <v>368612.5</v>
      </c>
      <c r="E41">
        <f t="shared" si="26"/>
        <v>2211.6750000000002</v>
      </c>
      <c r="F41">
        <f t="shared" si="27"/>
        <v>215269.69999999998</v>
      </c>
      <c r="G41">
        <f t="shared" si="28"/>
        <v>140809.97500000001</v>
      </c>
      <c r="H41">
        <f t="shared" si="29"/>
        <v>9583.9249999999993</v>
      </c>
      <c r="J41">
        <v>12500</v>
      </c>
      <c r="K41" s="7">
        <v>159.4</v>
      </c>
      <c r="L41">
        <f t="shared" si="30"/>
        <v>19925</v>
      </c>
      <c r="M41">
        <f t="shared" si="31"/>
        <v>119.55</v>
      </c>
      <c r="N41">
        <f t="shared" si="32"/>
        <v>11636.199999999999</v>
      </c>
      <c r="O41">
        <f t="shared" si="33"/>
        <v>7611.35</v>
      </c>
      <c r="P41">
        <f t="shared" si="34"/>
        <v>518.04999999999995</v>
      </c>
      <c r="V41" s="6" t="s">
        <v>61</v>
      </c>
      <c r="W41" s="7">
        <v>128</v>
      </c>
      <c r="X41" s="12">
        <v>231250</v>
      </c>
      <c r="Y41">
        <f t="shared" si="35"/>
        <v>296000</v>
      </c>
      <c r="Z41">
        <f t="shared" si="36"/>
        <v>1776</v>
      </c>
      <c r="AA41">
        <f t="shared" si="37"/>
        <v>172864</v>
      </c>
      <c r="AB41">
        <f t="shared" si="38"/>
        <v>113072</v>
      </c>
      <c r="AC41">
        <f t="shared" si="39"/>
        <v>7696</v>
      </c>
      <c r="AE41" s="19">
        <v>12500</v>
      </c>
      <c r="AF41" s="7">
        <v>128</v>
      </c>
      <c r="AG41">
        <f t="shared" si="40"/>
        <v>16000</v>
      </c>
      <c r="AH41">
        <f t="shared" si="41"/>
        <v>96</v>
      </c>
      <c r="AI41">
        <f t="shared" si="42"/>
        <v>9344</v>
      </c>
      <c r="AJ41">
        <f t="shared" si="43"/>
        <v>6112</v>
      </c>
      <c r="AK41">
        <f t="shared" si="44"/>
        <v>416</v>
      </c>
    </row>
    <row r="42" spans="1:37" x14ac:dyDescent="0.25">
      <c r="A42" s="6" t="s">
        <v>62</v>
      </c>
      <c r="B42" s="7">
        <v>178.9</v>
      </c>
      <c r="C42" s="12">
        <v>231250</v>
      </c>
      <c r="D42">
        <f t="shared" si="25"/>
        <v>413706.25</v>
      </c>
      <c r="E42">
        <f t="shared" si="26"/>
        <v>2482.2375000000002</v>
      </c>
      <c r="F42">
        <f t="shared" si="27"/>
        <v>241604.44999999998</v>
      </c>
      <c r="G42">
        <f t="shared" si="28"/>
        <v>158035.78750000001</v>
      </c>
      <c r="H42">
        <f t="shared" si="29"/>
        <v>10756.362499999999</v>
      </c>
      <c r="J42">
        <v>12500</v>
      </c>
      <c r="K42" s="7">
        <v>178.9</v>
      </c>
      <c r="L42">
        <f t="shared" si="30"/>
        <v>22362.5</v>
      </c>
      <c r="M42">
        <f t="shared" si="31"/>
        <v>134.17500000000001</v>
      </c>
      <c r="N42">
        <f t="shared" si="32"/>
        <v>13059.699999999999</v>
      </c>
      <c r="O42">
        <f t="shared" si="33"/>
        <v>8542.4750000000004</v>
      </c>
      <c r="P42">
        <f t="shared" si="34"/>
        <v>581.42499999999995</v>
      </c>
      <c r="V42" s="6" t="s">
        <v>62</v>
      </c>
      <c r="W42" s="7">
        <v>154.4</v>
      </c>
      <c r="X42" s="12">
        <v>231250</v>
      </c>
      <c r="Y42">
        <f t="shared" si="35"/>
        <v>357050</v>
      </c>
      <c r="Z42">
        <f t="shared" si="36"/>
        <v>2142.3000000000002</v>
      </c>
      <c r="AA42">
        <f t="shared" si="37"/>
        <v>208517.19999999998</v>
      </c>
      <c r="AB42">
        <f t="shared" si="38"/>
        <v>136393.1</v>
      </c>
      <c r="AC42">
        <f t="shared" si="39"/>
        <v>9283.2999999999993</v>
      </c>
      <c r="AE42" s="19">
        <v>12500</v>
      </c>
      <c r="AF42" s="7">
        <v>154.4</v>
      </c>
      <c r="AG42">
        <f t="shared" si="40"/>
        <v>19300</v>
      </c>
      <c r="AH42">
        <f t="shared" si="41"/>
        <v>115.8</v>
      </c>
      <c r="AI42">
        <f t="shared" si="42"/>
        <v>11271.199999999999</v>
      </c>
      <c r="AJ42">
        <f t="shared" si="43"/>
        <v>7372.6</v>
      </c>
      <c r="AK42">
        <f t="shared" si="44"/>
        <v>501.79999999999995</v>
      </c>
    </row>
    <row r="43" spans="1:37" x14ac:dyDescent="0.25">
      <c r="A43" s="6" t="s">
        <v>63</v>
      </c>
      <c r="B43" s="7">
        <v>184.4</v>
      </c>
      <c r="C43" s="12">
        <v>231250</v>
      </c>
      <c r="D43">
        <f t="shared" si="25"/>
        <v>426425</v>
      </c>
      <c r="E43">
        <f t="shared" si="26"/>
        <v>2558.5500000000002</v>
      </c>
      <c r="F43">
        <f t="shared" si="27"/>
        <v>249032.19999999998</v>
      </c>
      <c r="G43">
        <f t="shared" si="28"/>
        <v>162894.35</v>
      </c>
      <c r="H43">
        <f t="shared" si="29"/>
        <v>11087.05</v>
      </c>
      <c r="J43">
        <v>12500</v>
      </c>
      <c r="K43" s="7">
        <v>184.4</v>
      </c>
      <c r="L43">
        <f t="shared" si="30"/>
        <v>23050</v>
      </c>
      <c r="M43">
        <f t="shared" si="31"/>
        <v>138.30000000000001</v>
      </c>
      <c r="N43">
        <f t="shared" si="32"/>
        <v>13461.199999999999</v>
      </c>
      <c r="O43">
        <f t="shared" si="33"/>
        <v>8805.1</v>
      </c>
      <c r="P43">
        <f t="shared" si="34"/>
        <v>599.29999999999995</v>
      </c>
      <c r="V43" s="6" t="s">
        <v>63</v>
      </c>
      <c r="W43" s="7">
        <v>166.2</v>
      </c>
      <c r="X43" s="12">
        <v>231250</v>
      </c>
      <c r="Y43">
        <f t="shared" si="35"/>
        <v>384337.5</v>
      </c>
      <c r="Z43">
        <f t="shared" si="36"/>
        <v>2306.0250000000001</v>
      </c>
      <c r="AA43">
        <f t="shared" si="37"/>
        <v>224453.09999999998</v>
      </c>
      <c r="AB43">
        <f t="shared" si="38"/>
        <v>146816.92499999999</v>
      </c>
      <c r="AC43">
        <f t="shared" si="39"/>
        <v>9992.7749999999996</v>
      </c>
      <c r="AE43" s="19">
        <v>12500</v>
      </c>
      <c r="AF43" s="7">
        <v>166.2</v>
      </c>
      <c r="AG43">
        <f t="shared" si="40"/>
        <v>20774.999999999996</v>
      </c>
      <c r="AH43">
        <f t="shared" si="41"/>
        <v>124.64999999999998</v>
      </c>
      <c r="AI43">
        <f t="shared" si="42"/>
        <v>12132.599999999997</v>
      </c>
      <c r="AJ43">
        <f t="shared" si="43"/>
        <v>7936.0499999999984</v>
      </c>
      <c r="AK43">
        <f t="shared" si="44"/>
        <v>540.14999999999986</v>
      </c>
    </row>
    <row r="44" spans="1:37" x14ac:dyDescent="0.25">
      <c r="A44" s="6" t="s">
        <v>64</v>
      </c>
      <c r="B44" s="7">
        <v>178.7</v>
      </c>
      <c r="C44" s="12">
        <v>231250</v>
      </c>
      <c r="D44">
        <f t="shared" si="25"/>
        <v>413243.75</v>
      </c>
      <c r="E44">
        <f t="shared" si="26"/>
        <v>2479.4625000000001</v>
      </c>
      <c r="F44">
        <f t="shared" si="27"/>
        <v>241334.34999999998</v>
      </c>
      <c r="G44">
        <f t="shared" si="28"/>
        <v>157859.11249999999</v>
      </c>
      <c r="H44">
        <f t="shared" si="29"/>
        <v>10744.3375</v>
      </c>
      <c r="J44">
        <v>12500</v>
      </c>
      <c r="K44" s="7">
        <v>178.7</v>
      </c>
      <c r="L44">
        <f t="shared" si="30"/>
        <v>22337.5</v>
      </c>
      <c r="M44">
        <f t="shared" si="31"/>
        <v>134.02500000000001</v>
      </c>
      <c r="N44">
        <f t="shared" si="32"/>
        <v>13045.099999999999</v>
      </c>
      <c r="O44">
        <f t="shared" si="33"/>
        <v>8532.9249999999993</v>
      </c>
      <c r="P44">
        <f t="shared" si="34"/>
        <v>580.77499999999998</v>
      </c>
      <c r="V44" s="6" t="s">
        <v>64</v>
      </c>
      <c r="W44" s="7">
        <v>164</v>
      </c>
      <c r="X44" s="12">
        <v>231250</v>
      </c>
      <c r="Y44">
        <f t="shared" si="35"/>
        <v>379250</v>
      </c>
      <c r="Z44">
        <f t="shared" si="36"/>
        <v>2275.5</v>
      </c>
      <c r="AA44">
        <f t="shared" si="37"/>
        <v>221482</v>
      </c>
      <c r="AB44">
        <f t="shared" si="38"/>
        <v>144873.5</v>
      </c>
      <c r="AC44">
        <f t="shared" si="39"/>
        <v>9860.5</v>
      </c>
      <c r="AE44" s="19">
        <v>12500</v>
      </c>
      <c r="AF44" s="7">
        <v>164</v>
      </c>
      <c r="AG44">
        <f t="shared" si="40"/>
        <v>20500</v>
      </c>
      <c r="AH44">
        <f t="shared" si="41"/>
        <v>123</v>
      </c>
      <c r="AI44">
        <f t="shared" si="42"/>
        <v>11972</v>
      </c>
      <c r="AJ44">
        <f t="shared" si="43"/>
        <v>7831</v>
      </c>
      <c r="AK44">
        <f t="shared" si="44"/>
        <v>533</v>
      </c>
    </row>
    <row r="45" spans="1:37" x14ac:dyDescent="0.25">
      <c r="A45" s="6" t="s">
        <v>65</v>
      </c>
      <c r="B45" s="7">
        <v>170.8</v>
      </c>
      <c r="C45" s="12">
        <v>231250</v>
      </c>
      <c r="D45">
        <f t="shared" si="25"/>
        <v>394975</v>
      </c>
      <c r="E45">
        <f t="shared" si="26"/>
        <v>2369.85</v>
      </c>
      <c r="F45">
        <f t="shared" si="27"/>
        <v>230665.4</v>
      </c>
      <c r="G45">
        <f t="shared" si="28"/>
        <v>150880.45000000001</v>
      </c>
      <c r="H45">
        <f t="shared" si="29"/>
        <v>10269.35</v>
      </c>
      <c r="J45">
        <v>12500</v>
      </c>
      <c r="K45" s="7">
        <v>170.8</v>
      </c>
      <c r="L45">
        <f t="shared" si="30"/>
        <v>21350</v>
      </c>
      <c r="M45">
        <f t="shared" si="31"/>
        <v>128.1</v>
      </c>
      <c r="N45">
        <f t="shared" si="32"/>
        <v>12468.4</v>
      </c>
      <c r="O45">
        <f t="shared" si="33"/>
        <v>8155.7</v>
      </c>
      <c r="P45">
        <f t="shared" si="34"/>
        <v>555.1</v>
      </c>
      <c r="V45" s="6" t="s">
        <v>65</v>
      </c>
      <c r="W45" s="7">
        <v>158.4</v>
      </c>
      <c r="X45" s="12">
        <v>231250</v>
      </c>
      <c r="Y45">
        <f t="shared" si="35"/>
        <v>366300</v>
      </c>
      <c r="Z45">
        <f t="shared" si="36"/>
        <v>2197.8000000000002</v>
      </c>
      <c r="AA45">
        <f t="shared" si="37"/>
        <v>213919.19999999998</v>
      </c>
      <c r="AB45">
        <f t="shared" si="38"/>
        <v>139926.6</v>
      </c>
      <c r="AC45">
        <f t="shared" si="39"/>
        <v>9523.7999999999993</v>
      </c>
      <c r="AE45" s="19">
        <v>12500</v>
      </c>
      <c r="AF45" s="7">
        <v>158.4</v>
      </c>
      <c r="AG45">
        <f t="shared" si="40"/>
        <v>19800</v>
      </c>
      <c r="AH45">
        <f t="shared" si="41"/>
        <v>118.8</v>
      </c>
      <c r="AI45">
        <f t="shared" si="42"/>
        <v>11563.199999999999</v>
      </c>
      <c r="AJ45">
        <f t="shared" si="43"/>
        <v>7563.6</v>
      </c>
      <c r="AK45">
        <f t="shared" si="44"/>
        <v>514.79999999999995</v>
      </c>
    </row>
    <row r="46" spans="1:37" x14ac:dyDescent="0.25">
      <c r="A46" s="6" t="s">
        <v>66</v>
      </c>
      <c r="B46" s="7">
        <v>161.30000000000001</v>
      </c>
      <c r="C46" s="12">
        <v>231250</v>
      </c>
      <c r="D46">
        <f t="shared" si="25"/>
        <v>373006.25</v>
      </c>
      <c r="E46">
        <f t="shared" si="26"/>
        <v>2238.0374999999999</v>
      </c>
      <c r="F46">
        <f t="shared" si="27"/>
        <v>217835.65</v>
      </c>
      <c r="G46">
        <f t="shared" si="28"/>
        <v>142488.38750000001</v>
      </c>
      <c r="H46">
        <f t="shared" si="29"/>
        <v>9698.1625000000004</v>
      </c>
      <c r="J46">
        <v>12500</v>
      </c>
      <c r="K46" s="7">
        <v>161.30000000000001</v>
      </c>
      <c r="L46">
        <f t="shared" si="30"/>
        <v>20162.500000000004</v>
      </c>
      <c r="M46">
        <f t="shared" si="31"/>
        <v>120.97500000000002</v>
      </c>
      <c r="N46">
        <f t="shared" si="32"/>
        <v>11774.900000000001</v>
      </c>
      <c r="O46">
        <f t="shared" si="33"/>
        <v>7702.0750000000016</v>
      </c>
      <c r="P46">
        <f t="shared" si="34"/>
        <v>524.22500000000002</v>
      </c>
      <c r="V46" s="6" t="s">
        <v>66</v>
      </c>
      <c r="W46" s="7">
        <v>152</v>
      </c>
      <c r="X46" s="12">
        <v>231250</v>
      </c>
      <c r="Y46">
        <f t="shared" si="35"/>
        <v>351500</v>
      </c>
      <c r="Z46">
        <f t="shared" si="36"/>
        <v>2109</v>
      </c>
      <c r="AA46">
        <f t="shared" si="37"/>
        <v>205276</v>
      </c>
      <c r="AB46">
        <f t="shared" si="38"/>
        <v>134273</v>
      </c>
      <c r="AC46">
        <f t="shared" si="39"/>
        <v>9139</v>
      </c>
      <c r="AE46" s="19">
        <v>12500</v>
      </c>
      <c r="AF46" s="7">
        <v>152</v>
      </c>
      <c r="AG46">
        <f t="shared" si="40"/>
        <v>19000</v>
      </c>
      <c r="AH46">
        <f t="shared" si="41"/>
        <v>114</v>
      </c>
      <c r="AI46">
        <f t="shared" si="42"/>
        <v>11096</v>
      </c>
      <c r="AJ46">
        <f t="shared" si="43"/>
        <v>7258</v>
      </c>
      <c r="AK46">
        <f t="shared" si="44"/>
        <v>494</v>
      </c>
    </row>
    <row r="47" spans="1:37" x14ac:dyDescent="0.25">
      <c r="A47" s="6" t="s">
        <v>67</v>
      </c>
      <c r="B47" s="7">
        <v>154.4</v>
      </c>
      <c r="C47" s="12">
        <v>231250</v>
      </c>
      <c r="D47">
        <f t="shared" si="25"/>
        <v>357050</v>
      </c>
      <c r="E47">
        <f t="shared" si="26"/>
        <v>2142.3000000000002</v>
      </c>
      <c r="F47">
        <f t="shared" si="27"/>
        <v>208517.19999999998</v>
      </c>
      <c r="G47">
        <f t="shared" si="28"/>
        <v>136393.1</v>
      </c>
      <c r="H47">
        <f t="shared" si="29"/>
        <v>9283.2999999999993</v>
      </c>
      <c r="J47">
        <v>12500</v>
      </c>
      <c r="K47" s="7">
        <v>154.4</v>
      </c>
      <c r="L47">
        <f t="shared" si="30"/>
        <v>19300</v>
      </c>
      <c r="M47">
        <f t="shared" si="31"/>
        <v>115.8</v>
      </c>
      <c r="N47">
        <f t="shared" si="32"/>
        <v>11271.199999999999</v>
      </c>
      <c r="O47">
        <f t="shared" si="33"/>
        <v>7372.6</v>
      </c>
      <c r="P47">
        <f t="shared" si="34"/>
        <v>501.79999999999995</v>
      </c>
      <c r="V47" s="6" t="s">
        <v>67</v>
      </c>
      <c r="W47" s="7">
        <v>142.9</v>
      </c>
      <c r="X47" s="12">
        <v>231250</v>
      </c>
      <c r="Y47">
        <f t="shared" si="35"/>
        <v>330456.25</v>
      </c>
      <c r="Z47">
        <f t="shared" si="36"/>
        <v>1982.7375</v>
      </c>
      <c r="AA47">
        <f t="shared" si="37"/>
        <v>192986.44999999998</v>
      </c>
      <c r="AB47">
        <f t="shared" si="38"/>
        <v>126234.28750000001</v>
      </c>
      <c r="AC47">
        <f t="shared" si="39"/>
        <v>8591.8624999999993</v>
      </c>
      <c r="AE47" s="19">
        <v>12500</v>
      </c>
      <c r="AF47" s="7">
        <v>142.9</v>
      </c>
      <c r="AG47">
        <f t="shared" si="40"/>
        <v>17862.5</v>
      </c>
      <c r="AH47">
        <f t="shared" si="41"/>
        <v>107.175</v>
      </c>
      <c r="AI47">
        <f t="shared" si="42"/>
        <v>10431.699999999999</v>
      </c>
      <c r="AJ47">
        <f t="shared" si="43"/>
        <v>6823.4750000000004</v>
      </c>
      <c r="AK47">
        <f t="shared" si="44"/>
        <v>464.42499999999995</v>
      </c>
    </row>
    <row r="48" spans="1:37" x14ac:dyDescent="0.25">
      <c r="A48" s="6" t="s">
        <v>68</v>
      </c>
      <c r="B48" s="7">
        <v>142.30000000000001</v>
      </c>
      <c r="C48" s="12">
        <v>231250</v>
      </c>
      <c r="D48">
        <f t="shared" si="25"/>
        <v>329068.75000000006</v>
      </c>
      <c r="E48">
        <f t="shared" si="26"/>
        <v>1974.4125000000004</v>
      </c>
      <c r="F48">
        <f t="shared" si="27"/>
        <v>192176.15000000002</v>
      </c>
      <c r="G48">
        <f t="shared" si="28"/>
        <v>125704.26250000003</v>
      </c>
      <c r="H48">
        <f t="shared" si="29"/>
        <v>8555.7875000000004</v>
      </c>
      <c r="J48">
        <v>12500</v>
      </c>
      <c r="K48" s="7">
        <v>142.30000000000001</v>
      </c>
      <c r="L48">
        <f t="shared" si="30"/>
        <v>17787.500000000004</v>
      </c>
      <c r="M48">
        <f t="shared" si="31"/>
        <v>106.72500000000002</v>
      </c>
      <c r="N48">
        <f t="shared" si="32"/>
        <v>10387.900000000001</v>
      </c>
      <c r="O48">
        <f t="shared" si="33"/>
        <v>6794.8250000000016</v>
      </c>
      <c r="P48">
        <f t="shared" si="34"/>
        <v>462.47500000000008</v>
      </c>
      <c r="V48" s="6" t="s">
        <v>68</v>
      </c>
      <c r="W48" s="7">
        <v>123.6</v>
      </c>
      <c r="X48" s="12">
        <v>231250</v>
      </c>
      <c r="Y48">
        <f t="shared" si="35"/>
        <v>285825</v>
      </c>
      <c r="Z48">
        <f t="shared" si="36"/>
        <v>1714.95</v>
      </c>
      <c r="AA48">
        <f t="shared" si="37"/>
        <v>166921.79999999999</v>
      </c>
      <c r="AB48">
        <f t="shared" si="38"/>
        <v>109185.15000000001</v>
      </c>
      <c r="AC48">
        <f t="shared" si="39"/>
        <v>7431.45</v>
      </c>
      <c r="AE48" s="19">
        <v>12500</v>
      </c>
      <c r="AF48" s="7">
        <v>123.6</v>
      </c>
      <c r="AG48">
        <f t="shared" si="40"/>
        <v>15450</v>
      </c>
      <c r="AH48">
        <f t="shared" si="41"/>
        <v>92.7</v>
      </c>
      <c r="AI48">
        <f t="shared" si="42"/>
        <v>9022.7999999999993</v>
      </c>
      <c r="AJ48">
        <f t="shared" si="43"/>
        <v>5901.9000000000005</v>
      </c>
      <c r="AK48">
        <f t="shared" si="44"/>
        <v>401.7</v>
      </c>
    </row>
    <row r="49" spans="1:37" x14ac:dyDescent="0.25">
      <c r="A49" s="6" t="s">
        <v>69</v>
      </c>
      <c r="B49" s="7">
        <v>118</v>
      </c>
      <c r="C49" s="12">
        <v>231250</v>
      </c>
      <c r="D49">
        <f t="shared" si="25"/>
        <v>272875</v>
      </c>
      <c r="E49">
        <f t="shared" si="26"/>
        <v>1637.25</v>
      </c>
      <c r="F49">
        <f t="shared" si="27"/>
        <v>159359</v>
      </c>
      <c r="G49">
        <f t="shared" si="28"/>
        <v>104238.25</v>
      </c>
      <c r="H49">
        <f t="shared" si="29"/>
        <v>7094.75</v>
      </c>
      <c r="J49">
        <v>12500</v>
      </c>
      <c r="K49" s="7">
        <v>118</v>
      </c>
      <c r="L49">
        <f t="shared" si="30"/>
        <v>14750</v>
      </c>
      <c r="M49">
        <f t="shared" si="31"/>
        <v>88.5</v>
      </c>
      <c r="N49">
        <f t="shared" si="32"/>
        <v>8614</v>
      </c>
      <c r="O49">
        <f>0.382*L49</f>
        <v>5634.5</v>
      </c>
      <c r="P49">
        <f t="shared" si="34"/>
        <v>383.5</v>
      </c>
      <c r="V49" s="6" t="s">
        <v>69</v>
      </c>
      <c r="W49" s="7">
        <v>105.3</v>
      </c>
      <c r="X49" s="12">
        <v>231250</v>
      </c>
      <c r="Y49">
        <f t="shared" si="35"/>
        <v>243506.25</v>
      </c>
      <c r="Z49">
        <f t="shared" si="36"/>
        <v>1461.0375000000001</v>
      </c>
      <c r="AA49">
        <f t="shared" si="37"/>
        <v>142207.65</v>
      </c>
      <c r="AB49">
        <f t="shared" si="38"/>
        <v>93019.387499999997</v>
      </c>
      <c r="AC49">
        <f t="shared" si="39"/>
        <v>6331.1624999999995</v>
      </c>
      <c r="AE49" s="19">
        <v>12500</v>
      </c>
      <c r="AF49" s="7">
        <v>105.3</v>
      </c>
      <c r="AG49">
        <f t="shared" si="40"/>
        <v>13162.5</v>
      </c>
      <c r="AH49">
        <f t="shared" si="41"/>
        <v>78.975000000000009</v>
      </c>
      <c r="AI49">
        <f t="shared" si="42"/>
        <v>7686.9</v>
      </c>
      <c r="AJ49">
        <f t="shared" si="43"/>
        <v>5028.0749999999998</v>
      </c>
      <c r="AK49">
        <f t="shared" si="44"/>
        <v>342.22499999999997</v>
      </c>
    </row>
    <row r="50" spans="1:37" x14ac:dyDescent="0.25">
      <c r="A50" s="6" t="s">
        <v>70</v>
      </c>
      <c r="B50" s="7">
        <v>90.6</v>
      </c>
      <c r="C50" s="12">
        <v>231250</v>
      </c>
      <c r="D50">
        <f t="shared" si="25"/>
        <v>209512.5</v>
      </c>
      <c r="E50">
        <f t="shared" si="26"/>
        <v>1257.075</v>
      </c>
      <c r="F50">
        <f t="shared" si="27"/>
        <v>122355.29999999999</v>
      </c>
      <c r="G50">
        <f t="shared" si="28"/>
        <v>80033.774999999994</v>
      </c>
      <c r="H50">
        <f t="shared" si="29"/>
        <v>5447.3249999999998</v>
      </c>
      <c r="J50">
        <v>12500</v>
      </c>
      <c r="K50" s="7">
        <v>90.6</v>
      </c>
      <c r="L50">
        <f t="shared" si="30"/>
        <v>11325</v>
      </c>
      <c r="M50">
        <f t="shared" si="31"/>
        <v>67.95</v>
      </c>
      <c r="N50">
        <f t="shared" si="32"/>
        <v>6613.7999999999993</v>
      </c>
      <c r="O50">
        <f t="shared" si="33"/>
        <v>4326.1499999999996</v>
      </c>
      <c r="P50">
        <f t="shared" si="34"/>
        <v>294.45</v>
      </c>
      <c r="V50" s="6" t="s">
        <v>70</v>
      </c>
      <c r="W50" s="7">
        <v>85.5</v>
      </c>
      <c r="X50" s="12">
        <v>231250</v>
      </c>
      <c r="Y50">
        <f t="shared" si="35"/>
        <v>197718.75</v>
      </c>
      <c r="Z50">
        <f t="shared" si="36"/>
        <v>1186.3125</v>
      </c>
      <c r="AA50">
        <f t="shared" si="37"/>
        <v>115467.75</v>
      </c>
      <c r="AB50">
        <f t="shared" si="38"/>
        <v>75528.5625</v>
      </c>
      <c r="AC50">
        <f t="shared" si="39"/>
        <v>5140.6875</v>
      </c>
      <c r="AE50" s="19">
        <v>12500</v>
      </c>
      <c r="AF50" s="7">
        <v>85.5</v>
      </c>
      <c r="AG50">
        <f t="shared" si="40"/>
        <v>10687.5</v>
      </c>
      <c r="AH50">
        <f t="shared" si="41"/>
        <v>64.125</v>
      </c>
      <c r="AI50">
        <f t="shared" si="42"/>
        <v>6241.5</v>
      </c>
      <c r="AJ50">
        <f t="shared" si="43"/>
        <v>4082.625</v>
      </c>
      <c r="AK50">
        <f t="shared" si="44"/>
        <v>277.875</v>
      </c>
    </row>
    <row r="51" spans="1:37" x14ac:dyDescent="0.25">
      <c r="A51" s="6" t="s">
        <v>71</v>
      </c>
      <c r="B51" s="7">
        <v>66.3</v>
      </c>
      <c r="C51" s="12">
        <v>231250</v>
      </c>
      <c r="D51">
        <f t="shared" si="25"/>
        <v>153318.75</v>
      </c>
      <c r="E51">
        <f t="shared" si="26"/>
        <v>919.91250000000002</v>
      </c>
      <c r="F51">
        <f t="shared" si="27"/>
        <v>89538.15</v>
      </c>
      <c r="G51">
        <f t="shared" si="28"/>
        <v>58567.762500000004</v>
      </c>
      <c r="H51">
        <f t="shared" si="29"/>
        <v>3986.2874999999999</v>
      </c>
      <c r="J51">
        <v>12500</v>
      </c>
      <c r="K51" s="7">
        <v>66.3</v>
      </c>
      <c r="L51">
        <f t="shared" si="30"/>
        <v>8287.5</v>
      </c>
      <c r="M51">
        <f t="shared" si="31"/>
        <v>49.725000000000001</v>
      </c>
      <c r="N51">
        <f t="shared" si="32"/>
        <v>4839.8999999999996</v>
      </c>
      <c r="O51">
        <f t="shared" si="33"/>
        <v>3165.8250000000003</v>
      </c>
      <c r="P51">
        <f t="shared" si="34"/>
        <v>215.47499999999999</v>
      </c>
      <c r="V51" s="6" t="s">
        <v>71</v>
      </c>
      <c r="W51" s="7">
        <v>65.099999999999994</v>
      </c>
      <c r="X51" s="12">
        <v>231250</v>
      </c>
      <c r="Y51">
        <f t="shared" si="35"/>
        <v>150543.74999999997</v>
      </c>
      <c r="Z51">
        <f t="shared" si="36"/>
        <v>903.26249999999982</v>
      </c>
      <c r="AA51">
        <f t="shared" si="37"/>
        <v>87917.549999999974</v>
      </c>
      <c r="AB51">
        <f t="shared" si="38"/>
        <v>57507.712499999987</v>
      </c>
      <c r="AC51">
        <f t="shared" si="39"/>
        <v>3914.1374999999989</v>
      </c>
      <c r="AE51" s="19">
        <v>12500</v>
      </c>
      <c r="AF51" s="7">
        <v>65.099999999999994</v>
      </c>
      <c r="AG51">
        <f t="shared" si="40"/>
        <v>8137.4999999999991</v>
      </c>
      <c r="AH51">
        <f t="shared" si="41"/>
        <v>48.824999999999996</v>
      </c>
      <c r="AI51">
        <f t="shared" si="42"/>
        <v>4752.2999999999993</v>
      </c>
      <c r="AJ51">
        <f t="shared" si="43"/>
        <v>3108.5249999999996</v>
      </c>
      <c r="AK51">
        <f t="shared" si="44"/>
        <v>211.57499999999996</v>
      </c>
    </row>
    <row r="52" spans="1:37" x14ac:dyDescent="0.25">
      <c r="A52" s="6" t="s">
        <v>72</v>
      </c>
      <c r="B52" s="7">
        <v>50.1</v>
      </c>
      <c r="C52" s="12">
        <v>231250</v>
      </c>
      <c r="D52">
        <f t="shared" si="25"/>
        <v>115856.25</v>
      </c>
      <c r="E52">
        <f t="shared" si="26"/>
        <v>695.13750000000005</v>
      </c>
      <c r="F52">
        <f t="shared" si="27"/>
        <v>67660.05</v>
      </c>
      <c r="G52">
        <f t="shared" si="28"/>
        <v>44257.087500000001</v>
      </c>
      <c r="H52">
        <f t="shared" si="29"/>
        <v>3012.2624999999998</v>
      </c>
      <c r="J52">
        <v>12500</v>
      </c>
      <c r="K52" s="7">
        <v>50.1</v>
      </c>
      <c r="L52">
        <f t="shared" si="30"/>
        <v>6262.5</v>
      </c>
      <c r="M52">
        <f t="shared" si="31"/>
        <v>37.575000000000003</v>
      </c>
      <c r="N52">
        <f t="shared" si="32"/>
        <v>3657.2999999999997</v>
      </c>
      <c r="O52">
        <f t="shared" si="33"/>
        <v>2392.2750000000001</v>
      </c>
      <c r="P52">
        <f t="shared" si="34"/>
        <v>162.82499999999999</v>
      </c>
      <c r="V52" s="6" t="s">
        <v>72</v>
      </c>
      <c r="W52" s="7">
        <v>45.7</v>
      </c>
      <c r="X52" s="12">
        <v>231250</v>
      </c>
      <c r="Y52">
        <f t="shared" si="35"/>
        <v>105681.25</v>
      </c>
      <c r="Z52">
        <f t="shared" si="36"/>
        <v>634.08749999999998</v>
      </c>
      <c r="AA52">
        <f t="shared" si="37"/>
        <v>61717.85</v>
      </c>
      <c r="AB52">
        <f t="shared" si="38"/>
        <v>40370.237500000003</v>
      </c>
      <c r="AC52">
        <f t="shared" si="39"/>
        <v>2747.7125000000001</v>
      </c>
      <c r="AE52" s="19">
        <v>12500</v>
      </c>
      <c r="AF52" s="7">
        <v>45.7</v>
      </c>
      <c r="AG52">
        <f t="shared" si="40"/>
        <v>5712.5</v>
      </c>
      <c r="AH52">
        <f t="shared" si="41"/>
        <v>34.274999999999999</v>
      </c>
      <c r="AI52">
        <f t="shared" si="42"/>
        <v>3336.1</v>
      </c>
      <c r="AJ52">
        <f t="shared" si="43"/>
        <v>2182.1750000000002</v>
      </c>
      <c r="AK52">
        <f t="shared" si="44"/>
        <v>148.52500000000001</v>
      </c>
    </row>
    <row r="53" spans="1:37" x14ac:dyDescent="0.25">
      <c r="A53" s="6" t="s">
        <v>73</v>
      </c>
      <c r="B53" s="7">
        <v>40</v>
      </c>
      <c r="C53" s="12">
        <v>231250</v>
      </c>
      <c r="D53">
        <f t="shared" si="25"/>
        <v>92500</v>
      </c>
      <c r="E53">
        <f t="shared" si="26"/>
        <v>555</v>
      </c>
      <c r="F53">
        <f t="shared" si="27"/>
        <v>54020</v>
      </c>
      <c r="G53">
        <f t="shared" si="28"/>
        <v>35335</v>
      </c>
      <c r="H53">
        <f t="shared" si="29"/>
        <v>2405</v>
      </c>
      <c r="J53">
        <v>12500</v>
      </c>
      <c r="K53" s="7">
        <v>40</v>
      </c>
      <c r="L53">
        <f t="shared" si="30"/>
        <v>5000</v>
      </c>
      <c r="M53">
        <f t="shared" si="31"/>
        <v>30</v>
      </c>
      <c r="N53">
        <f t="shared" si="32"/>
        <v>2920</v>
      </c>
      <c r="O53">
        <f t="shared" si="33"/>
        <v>1910</v>
      </c>
      <c r="P53">
        <f t="shared" si="34"/>
        <v>130</v>
      </c>
      <c r="V53" s="6" t="s">
        <v>73</v>
      </c>
      <c r="W53" s="7">
        <v>30</v>
      </c>
      <c r="X53" s="12">
        <v>231250</v>
      </c>
      <c r="Y53">
        <f t="shared" si="35"/>
        <v>69375</v>
      </c>
      <c r="Z53">
        <f t="shared" si="36"/>
        <v>416.25</v>
      </c>
      <c r="AA53">
        <f t="shared" si="37"/>
        <v>40515</v>
      </c>
      <c r="AB53">
        <f t="shared" si="38"/>
        <v>26501.25</v>
      </c>
      <c r="AC53">
        <f t="shared" si="39"/>
        <v>1803.75</v>
      </c>
      <c r="AE53" s="19">
        <v>12500</v>
      </c>
      <c r="AF53" s="7">
        <v>30</v>
      </c>
      <c r="AG53">
        <f t="shared" si="40"/>
        <v>3750</v>
      </c>
      <c r="AH53">
        <f t="shared" si="41"/>
        <v>22.5</v>
      </c>
      <c r="AI53">
        <f t="shared" si="42"/>
        <v>2190</v>
      </c>
      <c r="AJ53">
        <f t="shared" si="43"/>
        <v>1432.5</v>
      </c>
      <c r="AK53">
        <f t="shared" si="44"/>
        <v>97.5</v>
      </c>
    </row>
    <row r="54" spans="1:37" x14ac:dyDescent="0.25">
      <c r="A54" s="6" t="s">
        <v>74</v>
      </c>
      <c r="B54" s="7">
        <v>28.3</v>
      </c>
      <c r="C54" s="12">
        <v>231250</v>
      </c>
      <c r="D54">
        <f t="shared" si="25"/>
        <v>65443.75</v>
      </c>
      <c r="E54">
        <f t="shared" si="26"/>
        <v>392.66250000000002</v>
      </c>
      <c r="F54">
        <f t="shared" si="27"/>
        <v>38219.149999999994</v>
      </c>
      <c r="G54">
        <f t="shared" si="28"/>
        <v>24999.512500000001</v>
      </c>
      <c r="H54">
        <f t="shared" si="29"/>
        <v>1701.5374999999999</v>
      </c>
      <c r="J54">
        <v>12500</v>
      </c>
      <c r="K54" s="7">
        <v>28.3</v>
      </c>
      <c r="L54">
        <f t="shared" si="30"/>
        <v>3537.5</v>
      </c>
      <c r="M54">
        <f t="shared" si="31"/>
        <v>21.225000000000001</v>
      </c>
      <c r="N54">
        <f t="shared" si="32"/>
        <v>2065.9</v>
      </c>
      <c r="O54">
        <f t="shared" si="33"/>
        <v>1351.325</v>
      </c>
      <c r="P54">
        <f t="shared" si="34"/>
        <v>91.974999999999994</v>
      </c>
      <c r="V54" s="6" t="s">
        <v>74</v>
      </c>
      <c r="W54" s="7">
        <v>17.5</v>
      </c>
      <c r="X54" s="12">
        <v>231250</v>
      </c>
      <c r="Y54">
        <f t="shared" si="35"/>
        <v>40468.75</v>
      </c>
      <c r="Z54">
        <f t="shared" si="36"/>
        <v>242.8125</v>
      </c>
      <c r="AA54">
        <f t="shared" si="37"/>
        <v>23633.75</v>
      </c>
      <c r="AB54">
        <f t="shared" si="38"/>
        <v>15459.0625</v>
      </c>
      <c r="AC54">
        <f t="shared" si="39"/>
        <v>1052.1875</v>
      </c>
      <c r="AE54" s="19">
        <v>12500</v>
      </c>
      <c r="AF54" s="7">
        <v>17.5</v>
      </c>
      <c r="AG54">
        <f t="shared" si="40"/>
        <v>2187.5</v>
      </c>
      <c r="AH54">
        <f t="shared" si="41"/>
        <v>13.125</v>
      </c>
      <c r="AI54">
        <f t="shared" si="42"/>
        <v>1277.5</v>
      </c>
      <c r="AJ54">
        <f t="shared" si="43"/>
        <v>835.625</v>
      </c>
      <c r="AK54">
        <f t="shared" si="44"/>
        <v>56.875</v>
      </c>
    </row>
  </sheetData>
  <pageMargins left="0.7" right="0.7" top="0.75" bottom="0.75" header="0.3" footer="0.3"/>
  <ignoredErrors>
    <ignoredError sqref="G2"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9FAB529178BC4EA9A0F3525D1002A5" ma:contentTypeVersion="4" ma:contentTypeDescription="Create a new document." ma:contentTypeScope="" ma:versionID="639d27249c8bac5fcbf1d78beac7959d">
  <xsd:schema xmlns:xsd="http://www.w3.org/2001/XMLSchema" xmlns:xs="http://www.w3.org/2001/XMLSchema" xmlns:p="http://schemas.microsoft.com/office/2006/metadata/properties" xmlns:ns2="5112261c-3139-44d7-856c-413a7c597569" targetNamespace="http://schemas.microsoft.com/office/2006/metadata/properties" ma:root="true" ma:fieldsID="5c76fbc26765b6743f820af63e65ba1b" ns2:_="">
    <xsd:import namespace="5112261c-3139-44d7-856c-413a7c5975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12261c-3139-44d7-856c-413a7c597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08C3CD-CFA5-4D9A-A163-825717BE6B62}">
  <ds:schemaRefs>
    <ds:schemaRef ds:uri="http://schemas.microsoft.com/sharepoint/v3/contenttype/forms"/>
  </ds:schemaRefs>
</ds:datastoreItem>
</file>

<file path=customXml/itemProps2.xml><?xml version="1.0" encoding="utf-8"?>
<ds:datastoreItem xmlns:ds="http://schemas.openxmlformats.org/officeDocument/2006/customXml" ds:itemID="{7C93F8EE-5B6C-4E40-81CB-83168882C9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12261c-3139-44d7-856c-413a7c5975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F131BD-CB84-45F8-BBEB-906E4DE4A2E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Data_List</vt:lpstr>
      <vt:lpstr>Num_Users_Hourly_MTT</vt:lpstr>
      <vt:lpstr>Num_Users_Hourly_Fri</vt:lpstr>
      <vt:lpstr>Num_Users_Hourly_Sat</vt:lpstr>
      <vt:lpstr>Num_Users_Hourly_Sun</vt:lpstr>
      <vt:lpstr>Cycle_Data_Processing</vt:lpstr>
      <vt:lpstr>Fare_Hourly</vt:lpstr>
      <vt:lpstr>Fuel_Cons</vt:lpstr>
      <vt:lpstr>Car_Data_Processing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Ayobami Adeyemo</dc:creator>
  <cp:lastModifiedBy>Ayobami Adeyemo</cp:lastModifiedBy>
  <dcterms:created xsi:type="dcterms:W3CDTF">2021-07-01T12:29:24Z</dcterms:created>
  <dcterms:modified xsi:type="dcterms:W3CDTF">2021-08-26T19:41:08Z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0x010100B49FAB529178BC4EA9A0F3525D1002A5</vt:lpwstr>
  </property>
</Properties>
</file>