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0dfd1e28e4547fa1/Documents/"/>
    </mc:Choice>
  </mc:AlternateContent>
  <xr:revisionPtr revIDLastSave="7" documentId="8_{D437A1F0-B413-4B94-BAE5-C7042B5F1CE8}" xr6:coauthVersionLast="47" xr6:coauthVersionMax="47" xr10:uidLastSave="{611DBFCF-5861-435E-B09E-A3761D8745C1}"/>
  <bookViews>
    <workbookView xWindow="-120" yWindow="-120" windowWidth="20730" windowHeight="11310" tabRatio="620" activeTab="2" xr2:uid="{8DDC7C5A-E9EA-4E0E-924E-C90D51B528B4}"/>
  </bookViews>
  <sheets>
    <sheet name="Sheet3" sheetId="17" r:id="rId1"/>
    <sheet name="Project Data" sheetId="7" r:id="rId2"/>
    <sheet name="DASHBOARD" sheetId="9" r:id="rId3"/>
  </sheets>
  <definedNames>
    <definedName name="NativeTimeline_Date">#N/A</definedName>
    <definedName name="Slicer_Color">#N/A</definedName>
    <definedName name="Slicer_Mak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7" l="1"/>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K3" i="9"/>
  <c r="H3" i="9"/>
</calcChain>
</file>

<file path=xl/sharedStrings.xml><?xml version="1.0" encoding="utf-8"?>
<sst xmlns="http://schemas.openxmlformats.org/spreadsheetml/2006/main" count="184" uniqueCount="44">
  <si>
    <t>Chevrolet</t>
  </si>
  <si>
    <t>Dodge</t>
  </si>
  <si>
    <t>Ford</t>
  </si>
  <si>
    <t>Honda</t>
  </si>
  <si>
    <t>Nissan</t>
  </si>
  <si>
    <t>Toyota</t>
  </si>
  <si>
    <t>Make</t>
  </si>
  <si>
    <t>Model</t>
  </si>
  <si>
    <t>Color</t>
  </si>
  <si>
    <t>Mileage</t>
  </si>
  <si>
    <t>Price</t>
  </si>
  <si>
    <t>Cost</t>
  </si>
  <si>
    <t>Accord</t>
  </si>
  <si>
    <t>Red</t>
  </si>
  <si>
    <t>Blue</t>
  </si>
  <si>
    <t>Silver</t>
  </si>
  <si>
    <t>Camry</t>
  </si>
  <si>
    <t>Black</t>
  </si>
  <si>
    <t>Altima</t>
  </si>
  <si>
    <t>Green</t>
  </si>
  <si>
    <t>Corolla</t>
  </si>
  <si>
    <t>Civic</t>
  </si>
  <si>
    <t>White</t>
  </si>
  <si>
    <t>F-150</t>
  </si>
  <si>
    <t>Silverado</t>
  </si>
  <si>
    <t>Impala</t>
  </si>
  <si>
    <t>Malibu</t>
  </si>
  <si>
    <t>Escape</t>
  </si>
  <si>
    <t>Mustang</t>
  </si>
  <si>
    <t>CRV</t>
  </si>
  <si>
    <t>Maxima</t>
  </si>
  <si>
    <t>Fusion</t>
  </si>
  <si>
    <t>Charger</t>
  </si>
  <si>
    <t>Date</t>
  </si>
  <si>
    <t xml:space="preserve"> </t>
  </si>
  <si>
    <t>Grand Total</t>
  </si>
  <si>
    <t>Profit</t>
  </si>
  <si>
    <t>Sep</t>
  </si>
  <si>
    <t>Oct</t>
  </si>
  <si>
    <t>Sum of Profit</t>
  </si>
  <si>
    <t>Count of Make</t>
  </si>
  <si>
    <t>CAR DASHBOARD SALES</t>
  </si>
  <si>
    <t>TOTAL PROFIT</t>
  </si>
  <si>
    <t>TOTAL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</si>
</sst>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_-[$₦-466]\ * #,##0.00_-;\-[$₦-466]\ * #,##0.00_-;_-[$₦-466]\ *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2"/>
      <color theme="1"/>
      <name val="Calibri"/>
      <family val="2"/>
      <scheme val="minor"/>
    </font>
    <font>
      <sz val="26"/>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8"/>
        <bgColor indexed="64"/>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4">
    <xf numFmtId="0" fontId="0" fillId="0" borderId="0" xfId="0"/>
    <xf numFmtId="164" fontId="0" fillId="0" borderId="0" xfId="2" applyNumberFormat="1" applyFont="1"/>
    <xf numFmtId="165" fontId="0" fillId="0" borderId="0" xfId="1" applyNumberFormat="1" applyFont="1"/>
    <xf numFmtId="0" fontId="2" fillId="0" borderId="0" xfId="0" applyFont="1"/>
    <xf numFmtId="22" fontId="0" fillId="0" borderId="1" xfId="0" applyNumberFormat="1" applyBorder="1"/>
    <xf numFmtId="22" fontId="0" fillId="2" borderId="1" xfId="0" applyNumberFormat="1" applyFill="1" applyBorder="1"/>
    <xf numFmtId="164" fontId="0" fillId="0" borderId="0" xfId="0" applyNumberFormat="1"/>
    <xf numFmtId="0" fontId="0" fillId="0" borderId="0" xfId="0" applyAlignment="1">
      <alignment horizontal="left"/>
    </xf>
    <xf numFmtId="0" fontId="0" fillId="0" borderId="0" xfId="0" applyNumberFormat="1"/>
    <xf numFmtId="0" fontId="7" fillId="3" borderId="0" xfId="0" applyFont="1" applyFill="1" applyAlignment="1">
      <alignment horizontal="center" vertical="center"/>
    </xf>
    <xf numFmtId="0" fontId="6" fillId="3" borderId="0" xfId="0" applyFont="1" applyFill="1" applyAlignment="1">
      <alignment horizontal="center" vertical="center"/>
    </xf>
    <xf numFmtId="166" fontId="5" fillId="3" borderId="0" xfId="2" applyNumberFormat="1" applyFont="1" applyFill="1" applyAlignment="1">
      <alignment horizontal="center"/>
    </xf>
    <xf numFmtId="0" fontId="3" fillId="3" borderId="0" xfId="0" applyFont="1" applyFill="1" applyAlignment="1">
      <alignment horizontal="center" vertical="center"/>
    </xf>
    <xf numFmtId="0" fontId="4" fillId="3" borderId="0" xfId="0" applyFont="1" applyFill="1" applyAlignment="1">
      <alignment horizontal="center"/>
    </xf>
  </cellXfs>
  <cellStyles count="3">
    <cellStyle name="Comma" xfId="1" builtinId="3"/>
    <cellStyle name="Currency" xfId="2" builtinId="4"/>
    <cellStyle name="Normal" xfId="0" builtinId="0"/>
  </cellStyles>
  <dxfs count="6">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5" formatCode="_(* #,##0_);_(* \(#,##0\);_(* &quot;-&quot;??_);_(@_)"/>
    </dxf>
    <dxf>
      <numFmt numFmtId="27" formatCode="m/d/yyyy\ h:mm"/>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DASHBOARD SALES.xlsx]Sheet3!PivotTable5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57204783791165"/>
          <c:y val="0.40621420456771262"/>
          <c:w val="0.68425553140699047"/>
          <c:h val="0.50324715007638976"/>
        </c:manualLayout>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Sheet3!$A$4:$A$6</c:f>
              <c:strCache>
                <c:ptCount val="2"/>
                <c:pt idx="0">
                  <c:v>Sep</c:v>
                </c:pt>
                <c:pt idx="1">
                  <c:v>Oct</c:v>
                </c:pt>
              </c:strCache>
            </c:strRef>
          </c:cat>
          <c:val>
            <c:numRef>
              <c:f>Sheet3!$B$4:$B$6</c:f>
              <c:numCache>
                <c:formatCode>General</c:formatCode>
                <c:ptCount val="2"/>
                <c:pt idx="0">
                  <c:v>20792</c:v>
                </c:pt>
                <c:pt idx="1">
                  <c:v>3124</c:v>
                </c:pt>
              </c:numCache>
            </c:numRef>
          </c:val>
          <c:smooth val="0"/>
          <c:extLst>
            <c:ext xmlns:c16="http://schemas.microsoft.com/office/drawing/2014/chart" uri="{C3380CC4-5D6E-409C-BE32-E72D297353CC}">
              <c16:uniqueId val="{00000000-8F2F-4C35-9849-10B96732C394}"/>
            </c:ext>
          </c:extLst>
        </c:ser>
        <c:dLbls>
          <c:showLegendKey val="0"/>
          <c:showVal val="0"/>
          <c:showCatName val="0"/>
          <c:showSerName val="0"/>
          <c:showPercent val="0"/>
          <c:showBubbleSize val="0"/>
        </c:dLbls>
        <c:smooth val="0"/>
        <c:axId val="950934799"/>
        <c:axId val="950934383"/>
      </c:lineChart>
      <c:catAx>
        <c:axId val="95093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34383"/>
        <c:crosses val="autoZero"/>
        <c:auto val="1"/>
        <c:lblAlgn val="ctr"/>
        <c:lblOffset val="100"/>
        <c:noMultiLvlLbl val="0"/>
      </c:catAx>
      <c:valAx>
        <c:axId val="95093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3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DASHBOARD SALES.xlsx]Sheet3!PivotTable9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Sheet3!$B$9</c:f>
              <c:strCache>
                <c:ptCount val="1"/>
                <c:pt idx="0">
                  <c:v>Total</c:v>
                </c:pt>
              </c:strCache>
            </c:strRef>
          </c:tx>
          <c:spPr>
            <a:solidFill>
              <a:schemeClr val="accent1"/>
            </a:solidFill>
            <a:ln>
              <a:noFill/>
            </a:ln>
            <a:effectLst/>
          </c:spPr>
          <c:invertIfNegative val="0"/>
          <c:cat>
            <c:strRef>
              <c:f>Sheet3!$A$10:$A$16</c:f>
              <c:strCache>
                <c:ptCount val="6"/>
                <c:pt idx="0">
                  <c:v>Chevrolet</c:v>
                </c:pt>
                <c:pt idx="1">
                  <c:v>Dodge</c:v>
                </c:pt>
                <c:pt idx="2">
                  <c:v>Ford</c:v>
                </c:pt>
                <c:pt idx="3">
                  <c:v>Honda</c:v>
                </c:pt>
                <c:pt idx="4">
                  <c:v>Nissan</c:v>
                </c:pt>
                <c:pt idx="5">
                  <c:v>Toyota</c:v>
                </c:pt>
              </c:strCache>
            </c:strRef>
          </c:cat>
          <c:val>
            <c:numRef>
              <c:f>Sheet3!$B$10:$B$16</c:f>
              <c:numCache>
                <c:formatCode>General</c:formatCode>
                <c:ptCount val="6"/>
                <c:pt idx="0">
                  <c:v>8</c:v>
                </c:pt>
                <c:pt idx="1">
                  <c:v>6</c:v>
                </c:pt>
                <c:pt idx="2">
                  <c:v>10</c:v>
                </c:pt>
                <c:pt idx="3">
                  <c:v>10</c:v>
                </c:pt>
                <c:pt idx="4">
                  <c:v>6</c:v>
                </c:pt>
                <c:pt idx="5">
                  <c:v>8</c:v>
                </c:pt>
              </c:numCache>
            </c:numRef>
          </c:val>
          <c:extLst>
            <c:ext xmlns:c16="http://schemas.microsoft.com/office/drawing/2014/chart" uri="{C3380CC4-5D6E-409C-BE32-E72D297353CC}">
              <c16:uniqueId val="{00000000-A20D-4CC7-9FA2-C56429978ED1}"/>
            </c:ext>
          </c:extLst>
        </c:ser>
        <c:dLbls>
          <c:showLegendKey val="0"/>
          <c:showVal val="0"/>
          <c:showCatName val="0"/>
          <c:showSerName val="0"/>
          <c:showPercent val="0"/>
          <c:showBubbleSize val="0"/>
        </c:dLbls>
        <c:gapWidth val="219"/>
        <c:overlap val="-27"/>
        <c:axId val="952596095"/>
        <c:axId val="952595679"/>
      </c:barChart>
      <c:catAx>
        <c:axId val="95259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595679"/>
        <c:crosses val="autoZero"/>
        <c:auto val="1"/>
        <c:lblAlgn val="ctr"/>
        <c:lblOffset val="100"/>
        <c:noMultiLvlLbl val="0"/>
      </c:catAx>
      <c:valAx>
        <c:axId val="95259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59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DASHBOARD SALES.xlsx]Sheet3!PivotTable11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Sheet3!$B$19</c:f>
              <c:strCache>
                <c:ptCount val="1"/>
                <c:pt idx="0">
                  <c:v>Total</c:v>
                </c:pt>
              </c:strCache>
            </c:strRef>
          </c:tx>
          <c:spPr>
            <a:solidFill>
              <a:schemeClr val="accent1"/>
            </a:solidFill>
            <a:ln>
              <a:noFill/>
            </a:ln>
            <a:effectLst/>
          </c:spPr>
          <c:invertIfNegative val="0"/>
          <c:cat>
            <c:strRef>
              <c:f>Sheet3!$A$20:$A$26</c:f>
              <c:strCache>
                <c:ptCount val="6"/>
                <c:pt idx="0">
                  <c:v>Black</c:v>
                </c:pt>
                <c:pt idx="1">
                  <c:v>Blue</c:v>
                </c:pt>
                <c:pt idx="2">
                  <c:v>Green</c:v>
                </c:pt>
                <c:pt idx="3">
                  <c:v>Red</c:v>
                </c:pt>
                <c:pt idx="4">
                  <c:v>Silver</c:v>
                </c:pt>
                <c:pt idx="5">
                  <c:v>White</c:v>
                </c:pt>
              </c:strCache>
            </c:strRef>
          </c:cat>
          <c:val>
            <c:numRef>
              <c:f>Sheet3!$B$20:$B$26</c:f>
              <c:numCache>
                <c:formatCode>General</c:formatCode>
                <c:ptCount val="6"/>
                <c:pt idx="0">
                  <c:v>12</c:v>
                </c:pt>
                <c:pt idx="1">
                  <c:v>6</c:v>
                </c:pt>
                <c:pt idx="2">
                  <c:v>6</c:v>
                </c:pt>
                <c:pt idx="3">
                  <c:v>6</c:v>
                </c:pt>
                <c:pt idx="4">
                  <c:v>12</c:v>
                </c:pt>
                <c:pt idx="5">
                  <c:v>6</c:v>
                </c:pt>
              </c:numCache>
            </c:numRef>
          </c:val>
          <c:extLst>
            <c:ext xmlns:c16="http://schemas.microsoft.com/office/drawing/2014/chart" uri="{C3380CC4-5D6E-409C-BE32-E72D297353CC}">
              <c16:uniqueId val="{00000000-A623-49CB-8D27-A47A55209AA0}"/>
            </c:ext>
          </c:extLst>
        </c:ser>
        <c:dLbls>
          <c:showLegendKey val="0"/>
          <c:showVal val="0"/>
          <c:showCatName val="0"/>
          <c:showSerName val="0"/>
          <c:showPercent val="0"/>
          <c:showBubbleSize val="0"/>
        </c:dLbls>
        <c:gapWidth val="182"/>
        <c:axId val="950933967"/>
        <c:axId val="950936463"/>
      </c:barChart>
      <c:catAx>
        <c:axId val="950933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36463"/>
        <c:crosses val="autoZero"/>
        <c:auto val="1"/>
        <c:lblAlgn val="ctr"/>
        <c:lblOffset val="100"/>
        <c:noMultiLvlLbl val="0"/>
      </c:catAx>
      <c:valAx>
        <c:axId val="950936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3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DASHBOARD SALES.xlsx]Sheet3!PivotTable12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Sheet3!$B$29</c:f>
              <c:strCache>
                <c:ptCount val="1"/>
                <c:pt idx="0">
                  <c:v>Total</c:v>
                </c:pt>
              </c:strCache>
            </c:strRef>
          </c:tx>
          <c:spPr>
            <a:solidFill>
              <a:schemeClr val="accent1"/>
            </a:solidFill>
            <a:ln>
              <a:noFill/>
            </a:ln>
            <a:effectLst/>
          </c:spPr>
          <c:invertIfNegative val="0"/>
          <c:cat>
            <c:strRef>
              <c:f>Sheet3!$A$30:$A$36</c:f>
              <c:strCache>
                <c:ptCount val="6"/>
                <c:pt idx="0">
                  <c:v>Chevrolet</c:v>
                </c:pt>
                <c:pt idx="1">
                  <c:v>Dodge</c:v>
                </c:pt>
                <c:pt idx="2">
                  <c:v>Ford</c:v>
                </c:pt>
                <c:pt idx="3">
                  <c:v>Honda</c:v>
                </c:pt>
                <c:pt idx="4">
                  <c:v>Nissan</c:v>
                </c:pt>
                <c:pt idx="5">
                  <c:v>Toyota</c:v>
                </c:pt>
              </c:strCache>
            </c:strRef>
          </c:cat>
          <c:val>
            <c:numRef>
              <c:f>Sheet3!$B$30:$B$36</c:f>
              <c:numCache>
                <c:formatCode>General</c:formatCode>
                <c:ptCount val="6"/>
                <c:pt idx="0">
                  <c:v>2902</c:v>
                </c:pt>
                <c:pt idx="1">
                  <c:v>2782</c:v>
                </c:pt>
                <c:pt idx="2">
                  <c:v>5516</c:v>
                </c:pt>
                <c:pt idx="3">
                  <c:v>6936</c:v>
                </c:pt>
                <c:pt idx="4">
                  <c:v>3420</c:v>
                </c:pt>
                <c:pt idx="5">
                  <c:v>2360</c:v>
                </c:pt>
              </c:numCache>
            </c:numRef>
          </c:val>
          <c:extLst>
            <c:ext xmlns:c16="http://schemas.microsoft.com/office/drawing/2014/chart" uri="{C3380CC4-5D6E-409C-BE32-E72D297353CC}">
              <c16:uniqueId val="{00000000-8527-4812-A031-B43F2D7AC0C4}"/>
            </c:ext>
          </c:extLst>
        </c:ser>
        <c:dLbls>
          <c:showLegendKey val="0"/>
          <c:showVal val="0"/>
          <c:showCatName val="0"/>
          <c:showSerName val="0"/>
          <c:showPercent val="0"/>
          <c:showBubbleSize val="0"/>
        </c:dLbls>
        <c:gapWidth val="219"/>
        <c:overlap val="-27"/>
        <c:axId val="584440351"/>
        <c:axId val="584440767"/>
      </c:barChart>
      <c:catAx>
        <c:axId val="58444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40767"/>
        <c:crosses val="autoZero"/>
        <c:auto val="1"/>
        <c:lblAlgn val="ctr"/>
        <c:lblOffset val="100"/>
        <c:noMultiLvlLbl val="0"/>
      </c:catAx>
      <c:valAx>
        <c:axId val="58444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4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DASHBOARD SALES.xlsx]Sheet3!PivotTable5</c:name>
    <c:fmtId val="5"/>
  </c:pivotSource>
  <c:chart>
    <c:title>
      <c:tx>
        <c:rich>
          <a:bodyPr rot="0" spcFirstLastPara="1" vertOverflow="ellipsis" vert="horz" wrap="square" anchor="ctr" anchorCtr="1"/>
          <a:lstStyle/>
          <a:p>
            <a:pPr lvl="1" algn="ctr" rtl="0">
              <a:defRPr sz="1400" b="0" i="0" u="none" strike="noStrike" kern="1200" spc="0" baseline="0">
                <a:solidFill>
                  <a:sysClr val="windowText" lastClr="000000">
                    <a:lumMod val="65000"/>
                    <a:lumOff val="35000"/>
                  </a:sys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lvl="1" algn="ctr" rtl="0">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875110018902205E-2"/>
          <c:y val="0.12688455842461033"/>
          <c:w val="0.91058390988422622"/>
          <c:h val="0.7788524758427543"/>
        </c:manualLayout>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Sheet3!$A$4:$A$6</c:f>
              <c:strCache>
                <c:ptCount val="2"/>
                <c:pt idx="0">
                  <c:v>Sep</c:v>
                </c:pt>
                <c:pt idx="1">
                  <c:v>Oct</c:v>
                </c:pt>
              </c:strCache>
            </c:strRef>
          </c:cat>
          <c:val>
            <c:numRef>
              <c:f>Sheet3!$B$4:$B$6</c:f>
              <c:numCache>
                <c:formatCode>General</c:formatCode>
                <c:ptCount val="2"/>
                <c:pt idx="0">
                  <c:v>20792</c:v>
                </c:pt>
                <c:pt idx="1">
                  <c:v>3124</c:v>
                </c:pt>
              </c:numCache>
            </c:numRef>
          </c:val>
          <c:smooth val="0"/>
          <c:extLst>
            <c:ext xmlns:c16="http://schemas.microsoft.com/office/drawing/2014/chart" uri="{C3380CC4-5D6E-409C-BE32-E72D297353CC}">
              <c16:uniqueId val="{00000000-9F76-438E-8F7A-B65FC46303A5}"/>
            </c:ext>
          </c:extLst>
        </c:ser>
        <c:dLbls>
          <c:dLblPos val="t"/>
          <c:showLegendKey val="0"/>
          <c:showVal val="1"/>
          <c:showCatName val="0"/>
          <c:showSerName val="0"/>
          <c:showPercent val="0"/>
          <c:showBubbleSize val="0"/>
        </c:dLbls>
        <c:smooth val="0"/>
        <c:axId val="950934799"/>
        <c:axId val="950934383"/>
      </c:lineChart>
      <c:catAx>
        <c:axId val="95093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34383"/>
        <c:crosses val="autoZero"/>
        <c:auto val="1"/>
        <c:lblAlgn val="ctr"/>
        <c:lblOffset val="100"/>
        <c:noMultiLvlLbl val="0"/>
      </c:catAx>
      <c:valAx>
        <c:axId val="950934383"/>
        <c:scaling>
          <c:orientation val="minMax"/>
        </c:scaling>
        <c:delete val="1"/>
        <c:axPos val="l"/>
        <c:numFmt formatCode="General" sourceLinked="1"/>
        <c:majorTickMark val="out"/>
        <c:minorTickMark val="none"/>
        <c:tickLblPos val="nextTo"/>
        <c:crossAx val="95093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DASHBOARD SALES.xlsx]Sheet3!PivotTable9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r>
              <a:rPr lang="en-US" baseline="0"/>
              <a:t> by count of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Sheet3!$A$10:$A$16</c:f>
              <c:strCache>
                <c:ptCount val="6"/>
                <c:pt idx="0">
                  <c:v>Chevrolet</c:v>
                </c:pt>
                <c:pt idx="1">
                  <c:v>Dodge</c:v>
                </c:pt>
                <c:pt idx="2">
                  <c:v>Ford</c:v>
                </c:pt>
                <c:pt idx="3">
                  <c:v>Honda</c:v>
                </c:pt>
                <c:pt idx="4">
                  <c:v>Nissan</c:v>
                </c:pt>
                <c:pt idx="5">
                  <c:v>Toyota</c:v>
                </c:pt>
              </c:strCache>
            </c:strRef>
          </c:cat>
          <c:val>
            <c:numRef>
              <c:f>Sheet3!$B$10:$B$16</c:f>
              <c:numCache>
                <c:formatCode>General</c:formatCode>
                <c:ptCount val="6"/>
                <c:pt idx="0">
                  <c:v>8</c:v>
                </c:pt>
                <c:pt idx="1">
                  <c:v>6</c:v>
                </c:pt>
                <c:pt idx="2">
                  <c:v>10</c:v>
                </c:pt>
                <c:pt idx="3">
                  <c:v>10</c:v>
                </c:pt>
                <c:pt idx="4">
                  <c:v>6</c:v>
                </c:pt>
                <c:pt idx="5">
                  <c:v>8</c:v>
                </c:pt>
              </c:numCache>
            </c:numRef>
          </c:val>
          <c:extLst>
            <c:ext xmlns:c16="http://schemas.microsoft.com/office/drawing/2014/chart" uri="{C3380CC4-5D6E-409C-BE32-E72D297353CC}">
              <c16:uniqueId val="{00000000-6A60-461C-92AC-D16B59DB1DB6}"/>
            </c:ext>
          </c:extLst>
        </c:ser>
        <c:dLbls>
          <c:dLblPos val="outEnd"/>
          <c:showLegendKey val="0"/>
          <c:showVal val="1"/>
          <c:showCatName val="0"/>
          <c:showSerName val="0"/>
          <c:showPercent val="0"/>
          <c:showBubbleSize val="0"/>
        </c:dLbls>
        <c:gapWidth val="219"/>
        <c:overlap val="-27"/>
        <c:axId val="952596095"/>
        <c:axId val="952595679"/>
      </c:barChart>
      <c:catAx>
        <c:axId val="952596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595679"/>
        <c:crosses val="autoZero"/>
        <c:auto val="1"/>
        <c:lblAlgn val="ctr"/>
        <c:lblOffset val="100"/>
        <c:noMultiLvlLbl val="0"/>
      </c:catAx>
      <c:valAx>
        <c:axId val="952595679"/>
        <c:scaling>
          <c:orientation val="minMax"/>
        </c:scaling>
        <c:delete val="1"/>
        <c:axPos val="l"/>
        <c:numFmt formatCode="General" sourceLinked="1"/>
        <c:majorTickMark val="out"/>
        <c:minorTickMark val="none"/>
        <c:tickLblPos val="nextTo"/>
        <c:crossAx val="95259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DASHBOARD SALES.xlsx]Sheet3!PivotTable11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Colour</a:t>
            </a:r>
            <a:r>
              <a:rPr lang="en-US" baseline="0"/>
              <a:t> by count of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Sheet3!$B$19</c:f>
              <c:strCache>
                <c:ptCount val="1"/>
                <c:pt idx="0">
                  <c:v>Total</c:v>
                </c:pt>
              </c:strCache>
            </c:strRef>
          </c:tx>
          <c:spPr>
            <a:solidFill>
              <a:schemeClr val="accent1"/>
            </a:solidFill>
            <a:ln>
              <a:solidFill>
                <a:schemeClr val="tx1"/>
              </a:solidFill>
            </a:ln>
            <a:effectLst/>
          </c:spPr>
          <c:invertIfNegative val="0"/>
          <c:cat>
            <c:strRef>
              <c:f>Sheet3!$A$20:$A$26</c:f>
              <c:strCache>
                <c:ptCount val="6"/>
                <c:pt idx="0">
                  <c:v>Black</c:v>
                </c:pt>
                <c:pt idx="1">
                  <c:v>Blue</c:v>
                </c:pt>
                <c:pt idx="2">
                  <c:v>Green</c:v>
                </c:pt>
                <c:pt idx="3">
                  <c:v>Red</c:v>
                </c:pt>
                <c:pt idx="4">
                  <c:v>Silver</c:v>
                </c:pt>
                <c:pt idx="5">
                  <c:v>White</c:v>
                </c:pt>
              </c:strCache>
            </c:strRef>
          </c:cat>
          <c:val>
            <c:numRef>
              <c:f>Sheet3!$B$20:$B$26</c:f>
              <c:numCache>
                <c:formatCode>General</c:formatCode>
                <c:ptCount val="6"/>
                <c:pt idx="0">
                  <c:v>12</c:v>
                </c:pt>
                <c:pt idx="1">
                  <c:v>6</c:v>
                </c:pt>
                <c:pt idx="2">
                  <c:v>6</c:v>
                </c:pt>
                <c:pt idx="3">
                  <c:v>6</c:v>
                </c:pt>
                <c:pt idx="4">
                  <c:v>12</c:v>
                </c:pt>
                <c:pt idx="5">
                  <c:v>6</c:v>
                </c:pt>
              </c:numCache>
            </c:numRef>
          </c:val>
          <c:extLst>
            <c:ext xmlns:c16="http://schemas.microsoft.com/office/drawing/2014/chart" uri="{C3380CC4-5D6E-409C-BE32-E72D297353CC}">
              <c16:uniqueId val="{00000000-DCC9-4B99-AA51-873B8E1BBD09}"/>
            </c:ext>
          </c:extLst>
        </c:ser>
        <c:dLbls>
          <c:showLegendKey val="0"/>
          <c:showVal val="0"/>
          <c:showCatName val="0"/>
          <c:showSerName val="0"/>
          <c:showPercent val="0"/>
          <c:showBubbleSize val="0"/>
        </c:dLbls>
        <c:gapWidth val="182"/>
        <c:axId val="950933967"/>
        <c:axId val="950936463"/>
      </c:barChart>
      <c:catAx>
        <c:axId val="950933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36463"/>
        <c:crosses val="autoZero"/>
        <c:auto val="1"/>
        <c:lblAlgn val="ctr"/>
        <c:lblOffset val="100"/>
        <c:noMultiLvlLbl val="0"/>
      </c:catAx>
      <c:valAx>
        <c:axId val="950936463"/>
        <c:scaling>
          <c:orientation val="minMax"/>
        </c:scaling>
        <c:delete val="1"/>
        <c:axPos val="b"/>
        <c:numFmt formatCode="General" sourceLinked="1"/>
        <c:majorTickMark val="out"/>
        <c:minorTickMark val="none"/>
        <c:tickLblPos val="nextTo"/>
        <c:crossAx val="95093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DASHBOARD SALES.xlsx]Sheet3!PivotTable12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 by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Sheet3!$A$30:$A$36</c:f>
              <c:strCache>
                <c:ptCount val="6"/>
                <c:pt idx="0">
                  <c:v>Chevrolet</c:v>
                </c:pt>
                <c:pt idx="1">
                  <c:v>Dodge</c:v>
                </c:pt>
                <c:pt idx="2">
                  <c:v>Ford</c:v>
                </c:pt>
                <c:pt idx="3">
                  <c:v>Honda</c:v>
                </c:pt>
                <c:pt idx="4">
                  <c:v>Nissan</c:v>
                </c:pt>
                <c:pt idx="5">
                  <c:v>Toyota</c:v>
                </c:pt>
              </c:strCache>
            </c:strRef>
          </c:cat>
          <c:val>
            <c:numRef>
              <c:f>Sheet3!$B$30:$B$36</c:f>
              <c:numCache>
                <c:formatCode>General</c:formatCode>
                <c:ptCount val="6"/>
                <c:pt idx="0">
                  <c:v>2902</c:v>
                </c:pt>
                <c:pt idx="1">
                  <c:v>2782</c:v>
                </c:pt>
                <c:pt idx="2">
                  <c:v>5516</c:v>
                </c:pt>
                <c:pt idx="3">
                  <c:v>6936</c:v>
                </c:pt>
                <c:pt idx="4">
                  <c:v>3420</c:v>
                </c:pt>
                <c:pt idx="5">
                  <c:v>2360</c:v>
                </c:pt>
              </c:numCache>
            </c:numRef>
          </c:val>
          <c:extLst>
            <c:ext xmlns:c16="http://schemas.microsoft.com/office/drawing/2014/chart" uri="{C3380CC4-5D6E-409C-BE32-E72D297353CC}">
              <c16:uniqueId val="{00000000-7B2D-45D2-BC38-DF67BFA444B5}"/>
            </c:ext>
          </c:extLst>
        </c:ser>
        <c:dLbls>
          <c:dLblPos val="outEnd"/>
          <c:showLegendKey val="0"/>
          <c:showVal val="1"/>
          <c:showCatName val="0"/>
          <c:showSerName val="0"/>
          <c:showPercent val="0"/>
          <c:showBubbleSize val="0"/>
        </c:dLbls>
        <c:gapWidth val="219"/>
        <c:overlap val="-27"/>
        <c:axId val="584440351"/>
        <c:axId val="584440767"/>
      </c:barChart>
      <c:catAx>
        <c:axId val="58444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40767"/>
        <c:crosses val="autoZero"/>
        <c:auto val="1"/>
        <c:lblAlgn val="ctr"/>
        <c:lblOffset val="100"/>
        <c:noMultiLvlLbl val="0"/>
      </c:catAx>
      <c:valAx>
        <c:axId val="584440767"/>
        <c:scaling>
          <c:orientation val="minMax"/>
        </c:scaling>
        <c:delete val="1"/>
        <c:axPos val="l"/>
        <c:numFmt formatCode="General" sourceLinked="1"/>
        <c:majorTickMark val="none"/>
        <c:minorTickMark val="none"/>
        <c:tickLblPos val="nextTo"/>
        <c:crossAx val="58444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9525</xdr:colOff>
      <xdr:row>0</xdr:row>
      <xdr:rowOff>190499</xdr:rowOff>
    </xdr:from>
    <xdr:to>
      <xdr:col>10</xdr:col>
      <xdr:colOff>85725</xdr:colOff>
      <xdr:row>15</xdr:row>
      <xdr:rowOff>9524</xdr:rowOff>
    </xdr:to>
    <xdr:graphicFrame macro="">
      <xdr:nvGraphicFramePr>
        <xdr:cNvPr id="2" name="Chart 1">
          <a:extLst>
            <a:ext uri="{FF2B5EF4-FFF2-40B4-BE49-F238E27FC236}">
              <a16:creationId xmlns:a16="http://schemas.microsoft.com/office/drawing/2014/main" id="{20D595C7-02AE-4742-96C3-D80DC9F7B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15</xdr:row>
      <xdr:rowOff>123825</xdr:rowOff>
    </xdr:from>
    <xdr:to>
      <xdr:col>10</xdr:col>
      <xdr:colOff>38101</xdr:colOff>
      <xdr:row>30</xdr:row>
      <xdr:rowOff>9525</xdr:rowOff>
    </xdr:to>
    <xdr:graphicFrame macro="">
      <xdr:nvGraphicFramePr>
        <xdr:cNvPr id="3" name="Chart 2">
          <a:extLst>
            <a:ext uri="{FF2B5EF4-FFF2-40B4-BE49-F238E27FC236}">
              <a16:creationId xmlns:a16="http://schemas.microsoft.com/office/drawing/2014/main" id="{B056ECAD-7B5A-4CDE-A0D4-59238FC81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504825</xdr:colOff>
      <xdr:row>31</xdr:row>
      <xdr:rowOff>0</xdr:rowOff>
    </xdr:from>
    <xdr:to>
      <xdr:col>10</xdr:col>
      <xdr:colOff>200025</xdr:colOff>
      <xdr:row>45</xdr:row>
      <xdr:rowOff>76200</xdr:rowOff>
    </xdr:to>
    <xdr:graphicFrame macro="">
      <xdr:nvGraphicFramePr>
        <xdr:cNvPr id="4" name="Chart 3">
          <a:extLst>
            <a:ext uri="{FF2B5EF4-FFF2-40B4-BE49-F238E27FC236}">
              <a16:creationId xmlns:a16="http://schemas.microsoft.com/office/drawing/2014/main" id="{9EA674C9-CC59-4DF8-A3AF-7769B3B8A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428625</xdr:colOff>
      <xdr:row>47</xdr:row>
      <xdr:rowOff>0</xdr:rowOff>
    </xdr:from>
    <xdr:to>
      <xdr:col>10</xdr:col>
      <xdr:colOff>123825</xdr:colOff>
      <xdr:row>61</xdr:row>
      <xdr:rowOff>76200</xdr:rowOff>
    </xdr:to>
    <xdr:graphicFrame macro="">
      <xdr:nvGraphicFramePr>
        <xdr:cNvPr id="5" name="Chart 4">
          <a:extLst>
            <a:ext uri="{FF2B5EF4-FFF2-40B4-BE49-F238E27FC236}">
              <a16:creationId xmlns:a16="http://schemas.microsoft.com/office/drawing/2014/main" id="{DF12EB9D-EBC5-44E2-9B69-AAFA8C375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7</xdr:row>
      <xdr:rowOff>85725</xdr:rowOff>
    </xdr:from>
    <xdr:to>
      <xdr:col>2</xdr:col>
      <xdr:colOff>304800</xdr:colOff>
      <xdr:row>14</xdr:row>
      <xdr:rowOff>133350</xdr:rowOff>
    </xdr:to>
    <xdr:sp macro="" textlink="">
      <xdr:nvSpPr>
        <xdr:cNvPr id="17" name="Rectangle 16">
          <a:extLst>
            <a:ext uri="{FF2B5EF4-FFF2-40B4-BE49-F238E27FC236}">
              <a16:creationId xmlns:a16="http://schemas.microsoft.com/office/drawing/2014/main" id="{87291B4A-851F-42C0-A9C9-9A33D9FCA3F0}"/>
            </a:ext>
          </a:extLst>
        </xdr:cNvPr>
        <xdr:cNvSpPr/>
      </xdr:nvSpPr>
      <xdr:spPr>
        <a:xfrm>
          <a:off x="38100" y="1419225"/>
          <a:ext cx="1485900" cy="1381125"/>
        </a:xfrm>
        <a:prstGeom prst="rect">
          <a:avLst/>
        </a:prstGeom>
        <a:solidFill>
          <a:srgbClr val="0070C0">
            <a:alpha val="28000"/>
          </a:srgbClr>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19</xdr:row>
      <xdr:rowOff>152400</xdr:rowOff>
    </xdr:from>
    <xdr:to>
      <xdr:col>2</xdr:col>
      <xdr:colOff>247650</xdr:colOff>
      <xdr:row>43</xdr:row>
      <xdr:rowOff>19050</xdr:rowOff>
    </xdr:to>
    <xdr:sp macro="" textlink="">
      <xdr:nvSpPr>
        <xdr:cNvPr id="16" name="Rectangle 15">
          <a:extLst>
            <a:ext uri="{FF2B5EF4-FFF2-40B4-BE49-F238E27FC236}">
              <a16:creationId xmlns:a16="http://schemas.microsoft.com/office/drawing/2014/main" id="{D44B9735-165C-4563-BFF9-E32365BB5947}"/>
            </a:ext>
          </a:extLst>
        </xdr:cNvPr>
        <xdr:cNvSpPr/>
      </xdr:nvSpPr>
      <xdr:spPr>
        <a:xfrm>
          <a:off x="76200" y="3771900"/>
          <a:ext cx="1390650" cy="4438650"/>
        </a:xfrm>
        <a:prstGeom prst="rect">
          <a:avLst/>
        </a:prstGeom>
        <a:solidFill>
          <a:srgbClr val="0070C0">
            <a:alpha val="28000"/>
          </a:srgbClr>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cc</a:t>
          </a:r>
        </a:p>
      </xdr:txBody>
    </xdr:sp>
    <xdr:clientData/>
  </xdr:twoCellAnchor>
  <xdr:twoCellAnchor>
    <xdr:from>
      <xdr:col>2</xdr:col>
      <xdr:colOff>342900</xdr:colOff>
      <xdr:row>7</xdr:row>
      <xdr:rowOff>85725</xdr:rowOff>
    </xdr:from>
    <xdr:to>
      <xdr:col>18</xdr:col>
      <xdr:colOff>209550</xdr:colOff>
      <xdr:row>42</xdr:row>
      <xdr:rowOff>171449</xdr:rowOff>
    </xdr:to>
    <xdr:sp macro="" textlink="">
      <xdr:nvSpPr>
        <xdr:cNvPr id="11" name="Rectangle 10">
          <a:extLst>
            <a:ext uri="{FF2B5EF4-FFF2-40B4-BE49-F238E27FC236}">
              <a16:creationId xmlns:a16="http://schemas.microsoft.com/office/drawing/2014/main" id="{1615CFC5-F59D-4F20-BE47-50A0741B91D9}"/>
            </a:ext>
          </a:extLst>
        </xdr:cNvPr>
        <xdr:cNvSpPr/>
      </xdr:nvSpPr>
      <xdr:spPr>
        <a:xfrm>
          <a:off x="1562100" y="1419225"/>
          <a:ext cx="9620250" cy="6753224"/>
        </a:xfrm>
        <a:prstGeom prst="rect">
          <a:avLst/>
        </a:prstGeom>
        <a:solidFill>
          <a:srgbClr val="0070C0">
            <a:alpha val="28000"/>
          </a:srgbClr>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cc</a:t>
          </a:r>
        </a:p>
      </xdr:txBody>
    </xdr:sp>
    <xdr:clientData/>
  </xdr:twoCellAnchor>
  <xdr:twoCellAnchor>
    <xdr:from>
      <xdr:col>2</xdr:col>
      <xdr:colOff>390526</xdr:colOff>
      <xdr:row>7</xdr:row>
      <xdr:rowOff>133350</xdr:rowOff>
    </xdr:from>
    <xdr:to>
      <xdr:col>10</xdr:col>
      <xdr:colOff>158750</xdr:colOff>
      <xdr:row>25</xdr:row>
      <xdr:rowOff>180975</xdr:rowOff>
    </xdr:to>
    <xdr:graphicFrame macro="">
      <xdr:nvGraphicFramePr>
        <xdr:cNvPr id="3" name="Chart 2">
          <a:extLst>
            <a:ext uri="{FF2B5EF4-FFF2-40B4-BE49-F238E27FC236}">
              <a16:creationId xmlns:a16="http://schemas.microsoft.com/office/drawing/2014/main" id="{40F3C534-4972-48CB-BA9D-43EB73033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7</xdr:row>
      <xdr:rowOff>133350</xdr:rowOff>
    </xdr:from>
    <xdr:to>
      <xdr:col>18</xdr:col>
      <xdr:colOff>152400</xdr:colOff>
      <xdr:row>25</xdr:row>
      <xdr:rowOff>180974</xdr:rowOff>
    </xdr:to>
    <xdr:graphicFrame macro="">
      <xdr:nvGraphicFramePr>
        <xdr:cNvPr id="4" name="Chart 3">
          <a:extLst>
            <a:ext uri="{FF2B5EF4-FFF2-40B4-BE49-F238E27FC236}">
              <a16:creationId xmlns:a16="http://schemas.microsoft.com/office/drawing/2014/main" id="{4A4277BD-D203-46EF-B758-99042E323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400051</xdr:colOff>
      <xdr:row>26</xdr:row>
      <xdr:rowOff>47625</xdr:rowOff>
    </xdr:from>
    <xdr:to>
      <xdr:col>10</xdr:col>
      <xdr:colOff>163287</xdr:colOff>
      <xdr:row>42</xdr:row>
      <xdr:rowOff>114300</xdr:rowOff>
    </xdr:to>
    <xdr:graphicFrame macro="">
      <xdr:nvGraphicFramePr>
        <xdr:cNvPr id="5" name="Chart 4">
          <a:extLst>
            <a:ext uri="{FF2B5EF4-FFF2-40B4-BE49-F238E27FC236}">
              <a16:creationId xmlns:a16="http://schemas.microsoft.com/office/drawing/2014/main" id="{63283CA4-B7D1-42ED-A254-C5EB776C2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269875</xdr:colOff>
      <xdr:row>26</xdr:row>
      <xdr:rowOff>57150</xdr:rowOff>
    </xdr:from>
    <xdr:to>
      <xdr:col>18</xdr:col>
      <xdr:colOff>142875</xdr:colOff>
      <xdr:row>42</xdr:row>
      <xdr:rowOff>114300</xdr:rowOff>
    </xdr:to>
    <xdr:graphicFrame macro="">
      <xdr:nvGraphicFramePr>
        <xdr:cNvPr id="6" name="Chart 5">
          <a:extLst>
            <a:ext uri="{FF2B5EF4-FFF2-40B4-BE49-F238E27FC236}">
              <a16:creationId xmlns:a16="http://schemas.microsoft.com/office/drawing/2014/main" id="{B9B140EC-D4FB-4C39-8BFF-8162D52DD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152400</xdr:colOff>
      <xdr:row>20</xdr:row>
      <xdr:rowOff>9526</xdr:rowOff>
    </xdr:from>
    <xdr:to>
      <xdr:col>2</xdr:col>
      <xdr:colOff>180975</xdr:colOff>
      <xdr:row>31</xdr:row>
      <xdr:rowOff>19050</xdr:rowOff>
    </xdr:to>
    <mc:AlternateContent xmlns:mc="http://schemas.openxmlformats.org/markup-compatibility/2006" xmlns:a14="http://schemas.microsoft.com/office/drawing/2010/main">
      <mc:Choice Requires="a14">
        <xdr:graphicFrame macro="">
          <xdr:nvGraphicFramePr>
            <xdr:cNvPr id="7" name="Make">
              <a:extLst>
                <a:ext uri="{FF2B5EF4-FFF2-40B4-BE49-F238E27FC236}">
                  <a16:creationId xmlns:a16="http://schemas.microsoft.com/office/drawing/2014/main" id="{6E20E6C2-7268-4179-A025-20B9AAD76A70}"/>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mlns="">
        <xdr:sp macro="" textlink="">
          <xdr:nvSpPr>
            <xdr:cNvPr id="0" name=""/>
            <xdr:cNvSpPr>
              <a:spLocks noTextEdit="1"/>
            </xdr:cNvSpPr>
          </xdr:nvSpPr>
          <xdr:spPr>
            <a:xfrm>
              <a:off x="152400" y="3819526"/>
              <a:ext cx="1247775" cy="2105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32</xdr:row>
      <xdr:rowOff>28574</xdr:rowOff>
    </xdr:from>
    <xdr:to>
      <xdr:col>2</xdr:col>
      <xdr:colOff>190500</xdr:colOff>
      <xdr:row>42</xdr:row>
      <xdr:rowOff>142875</xdr:rowOff>
    </xdr:to>
    <mc:AlternateContent xmlns:mc="http://schemas.openxmlformats.org/markup-compatibility/2006" xmlns:a14="http://schemas.microsoft.com/office/drawing/2010/main">
      <mc:Choice Requires="a14">
        <xdr:graphicFrame macro="">
          <xdr:nvGraphicFramePr>
            <xdr:cNvPr id="8" name="Color">
              <a:extLst>
                <a:ext uri="{FF2B5EF4-FFF2-40B4-BE49-F238E27FC236}">
                  <a16:creationId xmlns:a16="http://schemas.microsoft.com/office/drawing/2014/main" id="{388CEA87-040F-4CD7-B47E-C27C137B65D6}"/>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mlns="">
        <xdr:sp macro="" textlink="">
          <xdr:nvSpPr>
            <xdr:cNvPr id="0" name=""/>
            <xdr:cNvSpPr>
              <a:spLocks noTextEdit="1"/>
            </xdr:cNvSpPr>
          </xdr:nvSpPr>
          <xdr:spPr>
            <a:xfrm>
              <a:off x="152400" y="6124574"/>
              <a:ext cx="1257300" cy="2019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66676</xdr:colOff>
      <xdr:row>7</xdr:row>
      <xdr:rowOff>133350</xdr:rowOff>
    </xdr:from>
    <xdr:to>
      <xdr:col>2</xdr:col>
      <xdr:colOff>266700</xdr:colOff>
      <xdr:row>14</xdr:row>
      <xdr:rowOff>69056</xdr:rowOff>
    </xdr:to>
    <mc:AlternateContent xmlns:mc="http://schemas.openxmlformats.org/markup-compatibility/2006">
      <mc:Choice xmlns:tsle="http://schemas.microsoft.com/office/drawing/2012/timeslicer" Requires="tsle">
        <xdr:graphicFrame macro="">
          <xdr:nvGraphicFramePr>
            <xdr:cNvPr id="9" name="Date">
              <a:extLst>
                <a:ext uri="{FF2B5EF4-FFF2-40B4-BE49-F238E27FC236}">
                  <a16:creationId xmlns:a16="http://schemas.microsoft.com/office/drawing/2014/main" id="{B42A8C45-C057-4033-9671-37FAD455040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6676" y="1466850"/>
              <a:ext cx="1419224" cy="126920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45.320456134257" createdVersion="7" refreshedVersion="7" minRefreshableVersion="3" recordCount="48" xr:uid="{990A0155-6A00-4D58-B5D2-099BDC74FD8A}">
  <cacheSource type="worksheet">
    <worksheetSource name="Table3"/>
  </cacheSource>
  <cacheFields count="9">
    <cacheField name="Make" numFmtId="0">
      <sharedItems count="6">
        <s v="Honda"/>
        <s v="Toyota"/>
        <s v="Nissan"/>
        <s v="Ford"/>
        <s v="Chevrolet"/>
        <s v="Dodge"/>
      </sharedItems>
    </cacheField>
    <cacheField name="Date" numFmtId="22">
      <sharedItems containsSemiMixedTypes="0" containsNonDate="0" containsDate="1" containsString="0" minDate="2023-09-04T16:48:02" maxDate="2023-10-05T21:36:04" count="48">
        <d v="2023-10-05T21:36:04"/>
        <d v="2023-10-05T00:08:08"/>
        <d v="2023-10-03T21:23:17"/>
        <d v="2023-10-03T16:08:45"/>
        <d v="2023-10-03T12:02:55"/>
        <d v="2023-09-30T11:52:56"/>
        <d v="2023-09-30T05:54:09"/>
        <d v="2023-09-30T00:32:49"/>
        <d v="2023-09-29T19:54:24"/>
        <d v="2023-09-28T16:15:48"/>
        <d v="2023-09-27T11:12:12"/>
        <d v="2023-09-25T16:51:06"/>
        <d v="2023-09-24T17:42:18"/>
        <d v="2023-09-23T13:53:08"/>
        <d v="2023-09-20T09:53:56"/>
        <d v="2023-09-18T10:21:50"/>
        <d v="2023-09-17T21:23:59"/>
        <d v="2023-09-17T19:31:38"/>
        <d v="2023-09-17T18:17:47"/>
        <d v="2023-09-17T18:00:32"/>
        <d v="2023-09-13T19:55:11"/>
        <d v="2023-09-13T16:07:52"/>
        <d v="2023-09-12T10:23:31"/>
        <d v="2023-09-11T10:23:47"/>
        <d v="2023-09-09T16:06:39"/>
        <d v="2023-09-08T13:12:33"/>
        <d v="2023-09-08T12:12:15"/>
        <d v="2023-09-07T21:20:39"/>
        <d v="2023-09-06T07:24:00"/>
        <d v="2023-09-06T07:01:55"/>
        <d v="2023-09-05T19:02:50"/>
        <d v="2023-09-05T10:04:50"/>
        <d v="2023-09-05T09:42:59"/>
        <d v="2023-09-05T07:44:57"/>
        <d v="2023-09-05T06:57:47"/>
        <d v="2023-09-05T06:15:44"/>
        <d v="2023-09-05T05:34:59"/>
        <d v="2023-09-05T03:55:21"/>
        <d v="2023-09-05T02:36:49"/>
        <d v="2023-09-05T01:18:07"/>
        <d v="2023-09-04T23:25:55"/>
        <d v="2023-09-04T23:03:23"/>
        <d v="2023-09-04T21:32:14"/>
        <d v="2023-09-04T20:40:19"/>
        <d v="2023-09-04T19:17:15"/>
        <d v="2023-09-04T20:08:15"/>
        <d v="2023-09-04T18:21:13"/>
        <d v="2023-09-04T16:48:02"/>
      </sharedItems>
      <fieldGroup par="8" base="1">
        <rangePr groupBy="days" startDate="2023-09-04T16:48:02" endDate="2023-10-05T21:36:04"/>
        <groupItems count="368">
          <s v="&lt;9/4/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5/2023"/>
        </groupItems>
      </fieldGroup>
    </cacheField>
    <cacheField name="Model" numFmtId="0">
      <sharedItems/>
    </cacheField>
    <cacheField name="Color" numFmtId="0">
      <sharedItems count="6">
        <s v="Red"/>
        <s v="Blue"/>
        <s v="Silver"/>
        <s v="Black"/>
        <s v="Green"/>
        <s v="White"/>
      </sharedItems>
    </cacheField>
    <cacheField name="Mileage" numFmtId="165">
      <sharedItems containsSemiMixedTypes="0" containsString="0" containsNumber="1" containsInteger="1" minValue="34853" maxValue="140811"/>
    </cacheField>
    <cacheField name="Price" numFmtId="164">
      <sharedItems containsSemiMixedTypes="0" containsString="0" containsNumber="1" containsInteger="1" minValue="2000" maxValue="4959"/>
    </cacheField>
    <cacheField name="Cost" numFmtId="164">
      <sharedItems containsSemiMixedTypes="0" containsString="0" containsNumber="1" containsInteger="1" minValue="1500" maxValue="4500"/>
    </cacheField>
    <cacheField name="Profit" numFmtId="164">
      <sharedItems containsSemiMixedTypes="0" containsString="0" containsNumber="1" containsInteger="1" minValue="124" maxValue="1000"/>
    </cacheField>
    <cacheField name="Months" numFmtId="0" databaseField="0">
      <fieldGroup base="1">
        <rangePr groupBy="months" startDate="2023-09-04T16:48:02" endDate="2023-10-05T21:36:04"/>
        <groupItems count="14">
          <s v="&lt;9/4/2023"/>
          <s v="Jan"/>
          <s v="Feb"/>
          <s v="Mar"/>
          <s v="Apr"/>
          <s v="May"/>
          <s v="Jun"/>
          <s v="Jul"/>
          <s v="Aug"/>
          <s v="Sep"/>
          <s v="Oct"/>
          <s v="Nov"/>
          <s v="Dec"/>
          <s v="&gt;10/5/2023"/>
        </groupItems>
      </fieldGroup>
    </cacheField>
  </cacheFields>
  <extLst>
    <ext xmlns:x14="http://schemas.microsoft.com/office/spreadsheetml/2009/9/main" uri="{725AE2AE-9491-48be-B2B4-4EB974FC3084}">
      <x14:pivotCacheDefinition pivotCacheId="18081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s v="Accord"/>
    <x v="0"/>
    <n v="63512"/>
    <n v="4000"/>
    <n v="3000"/>
    <n v="1000"/>
  </r>
  <r>
    <x v="0"/>
    <x v="1"/>
    <s v="Accord"/>
    <x v="1"/>
    <n v="95135"/>
    <n v="2500"/>
    <n v="2000"/>
    <n v="500"/>
  </r>
  <r>
    <x v="0"/>
    <x v="2"/>
    <s v="Accord"/>
    <x v="2"/>
    <n v="101354"/>
    <n v="2000"/>
    <n v="1500"/>
    <n v="500"/>
  </r>
  <r>
    <x v="1"/>
    <x v="3"/>
    <s v="Camry"/>
    <x v="3"/>
    <n v="75006"/>
    <n v="2198"/>
    <n v="1900"/>
    <n v="298"/>
  </r>
  <r>
    <x v="2"/>
    <x v="4"/>
    <s v="Altima"/>
    <x v="4"/>
    <n v="69847"/>
    <n v="3826"/>
    <n v="3000"/>
    <n v="826"/>
  </r>
  <r>
    <x v="2"/>
    <x v="5"/>
    <s v="Altima"/>
    <x v="4"/>
    <n v="55233"/>
    <n v="2970"/>
    <n v="2500"/>
    <n v="470"/>
  </r>
  <r>
    <x v="1"/>
    <x v="6"/>
    <s v="Corolla"/>
    <x v="3"/>
    <n v="87278"/>
    <n v="2224"/>
    <n v="2100"/>
    <n v="124"/>
  </r>
  <r>
    <x v="1"/>
    <x v="7"/>
    <s v="Corolla"/>
    <x v="1"/>
    <n v="130684"/>
    <n v="2798"/>
    <n v="2200"/>
    <n v="598"/>
  </r>
  <r>
    <x v="1"/>
    <x v="8"/>
    <s v="Corolla"/>
    <x v="2"/>
    <n v="59169"/>
    <n v="2160"/>
    <n v="2000"/>
    <n v="160"/>
  </r>
  <r>
    <x v="0"/>
    <x v="9"/>
    <s v="Civic"/>
    <x v="5"/>
    <n v="138789"/>
    <n v="2723"/>
    <n v="1900"/>
    <n v="823"/>
  </r>
  <r>
    <x v="3"/>
    <x v="10"/>
    <s v="F-150"/>
    <x v="3"/>
    <n v="89073"/>
    <n v="3950"/>
    <n v="3000"/>
    <n v="950"/>
  </r>
  <r>
    <x v="4"/>
    <x v="11"/>
    <s v="Silverado"/>
    <x v="4"/>
    <n v="109231"/>
    <n v="4959"/>
    <n v="4500"/>
    <n v="459"/>
  </r>
  <r>
    <x v="4"/>
    <x v="12"/>
    <s v="Impala"/>
    <x v="2"/>
    <n v="87675"/>
    <n v="3791"/>
    <n v="3500"/>
    <n v="291"/>
  </r>
  <r>
    <x v="4"/>
    <x v="13"/>
    <s v="Impala"/>
    <x v="5"/>
    <n v="140811"/>
    <n v="2340"/>
    <n v="2000"/>
    <n v="340"/>
  </r>
  <r>
    <x v="4"/>
    <x v="14"/>
    <s v="Malibu"/>
    <x v="5"/>
    <n v="139300"/>
    <n v="3361"/>
    <n v="3000"/>
    <n v="361"/>
  </r>
  <r>
    <x v="3"/>
    <x v="15"/>
    <s v="Escape"/>
    <x v="3"/>
    <n v="63259"/>
    <n v="3196"/>
    <n v="3050"/>
    <n v="146"/>
  </r>
  <r>
    <x v="3"/>
    <x v="16"/>
    <s v="Escape"/>
    <x v="0"/>
    <n v="40826"/>
    <n v="4397"/>
    <n v="3900"/>
    <n v="497"/>
  </r>
  <r>
    <x v="3"/>
    <x v="17"/>
    <s v="Mustang"/>
    <x v="2"/>
    <n v="41560"/>
    <n v="3706"/>
    <n v="3100"/>
    <n v="606"/>
  </r>
  <r>
    <x v="0"/>
    <x v="18"/>
    <s v="CRV"/>
    <x v="1"/>
    <n v="49326"/>
    <n v="4745"/>
    <n v="4100"/>
    <n v="645"/>
  </r>
  <r>
    <x v="2"/>
    <x v="19"/>
    <s v="Maxima"/>
    <x v="0"/>
    <n v="101856"/>
    <n v="2914"/>
    <n v="2500"/>
    <n v="414"/>
  </r>
  <r>
    <x v="3"/>
    <x v="20"/>
    <s v="Fusion"/>
    <x v="3"/>
    <n v="42542"/>
    <n v="2659"/>
    <n v="2100"/>
    <n v="559"/>
  </r>
  <r>
    <x v="5"/>
    <x v="21"/>
    <s v="Charger"/>
    <x v="2"/>
    <n v="34853"/>
    <n v="4349"/>
    <n v="3500"/>
    <n v="849"/>
  </r>
  <r>
    <x v="5"/>
    <x v="22"/>
    <s v="Charger"/>
    <x v="2"/>
    <n v="58173"/>
    <n v="4252"/>
    <n v="4000"/>
    <n v="252"/>
  </r>
  <r>
    <x v="5"/>
    <x v="23"/>
    <s v="Charger"/>
    <x v="3"/>
    <n v="136775"/>
    <n v="2090"/>
    <n v="1800"/>
    <n v="290"/>
  </r>
  <r>
    <x v="0"/>
    <x v="24"/>
    <s v="Accord"/>
    <x v="2"/>
    <n v="63512"/>
    <n v="4000"/>
    <n v="3000"/>
    <n v="1000"/>
  </r>
  <r>
    <x v="0"/>
    <x v="25"/>
    <s v="Accord"/>
    <x v="5"/>
    <n v="95135"/>
    <n v="2500"/>
    <n v="2000"/>
    <n v="500"/>
  </r>
  <r>
    <x v="0"/>
    <x v="26"/>
    <s v="Accord"/>
    <x v="5"/>
    <n v="101354"/>
    <n v="2000"/>
    <n v="1500"/>
    <n v="500"/>
  </r>
  <r>
    <x v="1"/>
    <x v="27"/>
    <s v="Camry"/>
    <x v="3"/>
    <n v="75006"/>
    <n v="2198"/>
    <n v="1900"/>
    <n v="298"/>
  </r>
  <r>
    <x v="2"/>
    <x v="28"/>
    <s v="Altima"/>
    <x v="0"/>
    <n v="69847"/>
    <n v="3826"/>
    <n v="3000"/>
    <n v="826"/>
  </r>
  <r>
    <x v="2"/>
    <x v="29"/>
    <s v="Altima"/>
    <x v="2"/>
    <n v="55233"/>
    <n v="2970"/>
    <n v="2500"/>
    <n v="470"/>
  </r>
  <r>
    <x v="1"/>
    <x v="30"/>
    <s v="Corolla"/>
    <x v="1"/>
    <n v="87278"/>
    <n v="2224"/>
    <n v="2100"/>
    <n v="124"/>
  </r>
  <r>
    <x v="1"/>
    <x v="31"/>
    <s v="Corolla"/>
    <x v="0"/>
    <n v="130684"/>
    <n v="2798"/>
    <n v="2200"/>
    <n v="598"/>
  </r>
  <r>
    <x v="1"/>
    <x v="32"/>
    <s v="Corolla"/>
    <x v="3"/>
    <n v="59169"/>
    <n v="2160"/>
    <n v="2000"/>
    <n v="160"/>
  </r>
  <r>
    <x v="0"/>
    <x v="33"/>
    <s v="Civic"/>
    <x v="2"/>
    <n v="138789"/>
    <n v="2723"/>
    <n v="1900"/>
    <n v="823"/>
  </r>
  <r>
    <x v="3"/>
    <x v="34"/>
    <s v="F-150"/>
    <x v="2"/>
    <n v="89073"/>
    <n v="3950"/>
    <n v="3000"/>
    <n v="950"/>
  </r>
  <r>
    <x v="4"/>
    <x v="35"/>
    <s v="Silverado"/>
    <x v="3"/>
    <n v="109231"/>
    <n v="4959"/>
    <n v="4500"/>
    <n v="459"/>
  </r>
  <r>
    <x v="4"/>
    <x v="36"/>
    <s v="Impala"/>
    <x v="0"/>
    <n v="87675"/>
    <n v="3791"/>
    <n v="3500"/>
    <n v="291"/>
  </r>
  <r>
    <x v="4"/>
    <x v="37"/>
    <s v="Impala"/>
    <x v="1"/>
    <n v="140811"/>
    <n v="2340"/>
    <n v="2000"/>
    <n v="340"/>
  </r>
  <r>
    <x v="4"/>
    <x v="38"/>
    <s v="Malibu"/>
    <x v="2"/>
    <n v="139300"/>
    <n v="3361"/>
    <n v="3000"/>
    <n v="361"/>
  </r>
  <r>
    <x v="3"/>
    <x v="39"/>
    <s v="Escape"/>
    <x v="3"/>
    <n v="63259"/>
    <n v="3196"/>
    <n v="3050"/>
    <n v="146"/>
  </r>
  <r>
    <x v="3"/>
    <x v="40"/>
    <s v="Escape"/>
    <x v="4"/>
    <n v="40826"/>
    <n v="4397"/>
    <n v="3900"/>
    <n v="497"/>
  </r>
  <r>
    <x v="3"/>
    <x v="41"/>
    <s v="Mustang"/>
    <x v="4"/>
    <n v="41560"/>
    <n v="3706"/>
    <n v="3100"/>
    <n v="606"/>
  </r>
  <r>
    <x v="0"/>
    <x v="42"/>
    <s v="CRV"/>
    <x v="3"/>
    <n v="49326"/>
    <n v="4745"/>
    <n v="4100"/>
    <n v="645"/>
  </r>
  <r>
    <x v="2"/>
    <x v="43"/>
    <s v="Maxima"/>
    <x v="1"/>
    <n v="101856"/>
    <n v="2914"/>
    <n v="2500"/>
    <n v="414"/>
  </r>
  <r>
    <x v="3"/>
    <x v="44"/>
    <s v="Fusion"/>
    <x v="2"/>
    <n v="42542"/>
    <n v="2659"/>
    <n v="2100"/>
    <n v="559"/>
  </r>
  <r>
    <x v="5"/>
    <x v="45"/>
    <s v="Charger"/>
    <x v="5"/>
    <n v="34853"/>
    <n v="4349"/>
    <n v="3500"/>
    <n v="849"/>
  </r>
  <r>
    <x v="5"/>
    <x v="46"/>
    <s v="Charger"/>
    <x v="3"/>
    <n v="58173"/>
    <n v="4252"/>
    <n v="4000"/>
    <n v="252"/>
  </r>
  <r>
    <x v="5"/>
    <x v="47"/>
    <s v="Charger"/>
    <x v="4"/>
    <n v="136775"/>
    <n v="2090"/>
    <n v="1800"/>
    <n v="2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CA8118-BF97-4D96-87D8-D50CFC9251EF}" name="PivotTable11" cacheId="0" applyNumberFormats="0" applyBorderFormats="0" applyFontFormats="0" applyPatternFormats="0" applyAlignmentFormats="0" applyWidthHeightFormats="1" dataCaption="Values" updatedVersion="7" minRefreshableVersion="5" useAutoFormatting="1" itemPrintTitles="1" createdVersion="7" indent="0" showHeaders="0" outline="1" outlineData="1" multipleFieldFilters="0" chartFormat="3">
  <location ref="A19:B26" firstHeaderRow="1" firstDataRow="1" firstDataCol="1"/>
  <pivotFields count="9">
    <pivotField dataField="1" showAll="0">
      <items count="7">
        <item x="4"/>
        <item x="5"/>
        <item x="3"/>
        <item x="0"/>
        <item x="2"/>
        <item x="1"/>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7">
        <item x="3"/>
        <item x="1"/>
        <item x="4"/>
        <item x="0"/>
        <item x="2"/>
        <item x="5"/>
        <item t="default"/>
      </items>
    </pivotField>
    <pivotField numFmtId="165" showAll="0"/>
    <pivotField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7">
    <i>
      <x/>
    </i>
    <i>
      <x v="1"/>
    </i>
    <i>
      <x v="2"/>
    </i>
    <i>
      <x v="3"/>
    </i>
    <i>
      <x v="4"/>
    </i>
    <i>
      <x v="5"/>
    </i>
    <i t="grand">
      <x/>
    </i>
  </rowItems>
  <colItems count="1">
    <i/>
  </colItems>
  <dataFields count="1">
    <dataField name="Count of Mak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4AE7D1-6D1A-4EAA-83CE-52D07EB0D518}" name="PivotTable9" cacheId="0" applyNumberFormats="0" applyBorderFormats="0" applyFontFormats="0" applyPatternFormats="0" applyAlignmentFormats="0" applyWidthHeightFormats="1" dataCaption="Values" updatedVersion="7" minRefreshableVersion="5" useAutoFormatting="1" itemPrintTitles="1" createdVersion="7" indent="0" showHeaders="0" outline="1" outlineData="1" multipleFieldFilters="0" chartFormat="3">
  <location ref="A9:B16" firstHeaderRow="1" firstDataRow="1" firstDataCol="1"/>
  <pivotFields count="9">
    <pivotField axis="axisRow" dataField="1" showAll="0">
      <items count="7">
        <item x="4"/>
        <item x="5"/>
        <item x="3"/>
        <item x="0"/>
        <item x="2"/>
        <item x="1"/>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7">
        <item x="3"/>
        <item x="1"/>
        <item x="4"/>
        <item x="0"/>
        <item x="2"/>
        <item x="5"/>
        <item t="default"/>
      </items>
    </pivotField>
    <pivotField numFmtId="165" showAll="0"/>
    <pivotField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7">
    <i>
      <x/>
    </i>
    <i>
      <x v="1"/>
    </i>
    <i>
      <x v="2"/>
    </i>
    <i>
      <x v="3"/>
    </i>
    <i>
      <x v="4"/>
    </i>
    <i>
      <x v="5"/>
    </i>
    <i t="grand">
      <x/>
    </i>
  </rowItems>
  <colItems count="1">
    <i/>
  </colItems>
  <dataFields count="1">
    <dataField name="Count of Mak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1130AD-062E-4A52-B0D5-EDBAE846B129}" name="PivotTable5" cacheId="0" applyNumberFormats="0" applyBorderFormats="0" applyFontFormats="0" applyPatternFormats="0" applyAlignmentFormats="0" applyWidthHeightFormats="1" dataCaption="Values" updatedVersion="7" minRefreshableVersion="5" useAutoFormatting="1" itemPrintTitles="1" createdVersion="7" indent="0" showHeaders="0" outline="1" outlineData="1" multipleFieldFilters="0" chartFormat="6">
  <location ref="A3:B6" firstHeaderRow="1" firstDataRow="1" firstDataCol="1"/>
  <pivotFields count="9">
    <pivotField showAll="0">
      <items count="7">
        <item x="4"/>
        <item x="5"/>
        <item x="3"/>
        <item x="0"/>
        <item x="2"/>
        <item x="1"/>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7">
        <item x="3"/>
        <item x="1"/>
        <item x="4"/>
        <item x="0"/>
        <item x="2"/>
        <item x="5"/>
        <item t="default"/>
      </items>
    </pivotField>
    <pivotField numFmtId="165" showAll="0"/>
    <pivotField numFmtId="164"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3">
    <i>
      <x v="9"/>
    </i>
    <i>
      <x v="10"/>
    </i>
    <i t="grand">
      <x/>
    </i>
  </rowItems>
  <colItems count="1">
    <i/>
  </colItems>
  <dataFields count="1">
    <dataField name="Sum of Profit" fld="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348C8B-E15E-43A7-A15F-A17454FD22BD}" name="PivotTable12" cacheId="0" applyNumberFormats="0" applyBorderFormats="0" applyFontFormats="0" applyPatternFormats="0" applyAlignmentFormats="0" applyWidthHeightFormats="1" dataCaption="Values" updatedVersion="7" minRefreshableVersion="5" useAutoFormatting="1" itemPrintTitles="1" createdVersion="7" indent="0" showHeaders="0" outline="1" outlineData="1" multipleFieldFilters="0" chartFormat="3">
  <location ref="A29:B36" firstHeaderRow="1" firstDataRow="1" firstDataCol="1"/>
  <pivotFields count="9">
    <pivotField axis="axisRow" showAll="0">
      <items count="7">
        <item x="4"/>
        <item x="5"/>
        <item x="3"/>
        <item x="0"/>
        <item x="2"/>
        <item x="1"/>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7">
        <item x="3"/>
        <item x="1"/>
        <item x="4"/>
        <item x="0"/>
        <item x="2"/>
        <item x="5"/>
        <item t="default"/>
      </items>
    </pivotField>
    <pivotField numFmtId="165" showAll="0"/>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7">
    <i>
      <x/>
    </i>
    <i>
      <x v="1"/>
    </i>
    <i>
      <x v="2"/>
    </i>
    <i>
      <x v="3"/>
    </i>
    <i>
      <x v="4"/>
    </i>
    <i>
      <x v="5"/>
    </i>
    <i t="grand">
      <x/>
    </i>
  </rowItems>
  <colItems count="1">
    <i/>
  </colItems>
  <dataFields count="1">
    <dataField name="Sum of Profi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D5A01BEB-1CA5-4E89-9990-DB135CDB257D}" sourceName="Make">
  <pivotTables>
    <pivotTable tabId="17" name="PivotTable9"/>
    <pivotTable tabId="17" name="PivotTable11"/>
    <pivotTable tabId="17" name="PivotTable12"/>
    <pivotTable tabId="17" name="PivotTable5"/>
  </pivotTables>
  <data>
    <tabular pivotCacheId="18081110">
      <items count="6">
        <i x="4" s="1"/>
        <i x="5" s="1"/>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03AC5565-8C67-48E8-BCA1-D212707EBD3A}" sourceName="Color">
  <pivotTables>
    <pivotTable tabId="17" name="PivotTable9"/>
    <pivotTable tabId="17" name="PivotTable11"/>
    <pivotTable tabId="17" name="PivotTable12"/>
    <pivotTable tabId="17" name="PivotTable5"/>
  </pivotTables>
  <data>
    <tabular pivotCacheId="18081110">
      <items count="6">
        <i x="3" s="1"/>
        <i x="1" s="1"/>
        <i x="4" s="1"/>
        <i x="0"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xr10:uid="{DEDD369E-91A8-4A50-BA07-DFC4D550DC99}" cache="Slicer_Make" caption="Make" rowHeight="241300"/>
  <slicer name="Color" xr10:uid="{3E401A1B-BF0A-4980-99C2-7ADC86ABCCB8}" cache="Slicer_Color" caption="Colo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0A8C2E-69CA-41AF-A2BB-E4CF610CC704}" name="Table3" displayName="Table3" ref="A1:H49" totalsRowShown="0" headerRowDxfId="5">
  <autoFilter ref="A1:H49" xr:uid="{360A8C2E-69CA-41AF-A2BB-E4CF610CC704}"/>
  <tableColumns count="8">
    <tableColumn id="1" xr3:uid="{1F1FCBDB-DBD8-4192-9E34-E6C68B14557E}" name="Make"/>
    <tableColumn id="2" xr3:uid="{D47474A4-26BB-416D-8C41-F84CB05C6A23}" name="Date" dataDxfId="4"/>
    <tableColumn id="3" xr3:uid="{3E603BBD-1BC7-47BD-85D5-4C3E0C02EA2C}" name="Model"/>
    <tableColumn id="4" xr3:uid="{E6E71F7C-A9B4-4DD9-9B49-32DA89AB6B8D}" name="Color"/>
    <tableColumn id="5" xr3:uid="{3A9E3178-20C4-40C1-847C-D4489A16A212}" name="Mileage" dataDxfId="3" dataCellStyle="Comma"/>
    <tableColumn id="6" xr3:uid="{0192E8B4-F88B-4B11-B317-C5538FF99D29}" name="Price" dataDxfId="2" dataCellStyle="Currency"/>
    <tableColumn id="7" xr3:uid="{38D5CBB9-A31C-485A-B7DF-9CB99B43232D}" name="Cost" dataDxfId="1" dataCellStyle="Currency"/>
    <tableColumn id="8" xr3:uid="{B1360C67-FC59-4C2F-AD8F-62EE5A57429B}" name="Profit" dataDxfId="0">
      <calculatedColumnFormula>F2-G2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322E6FC-328F-414A-8171-6163A238F0EF}" sourceName="Date">
  <pivotTables>
    <pivotTable tabId="17" name="PivotTable5"/>
    <pivotTable tabId="17" name="PivotTable11"/>
    <pivotTable tabId="17" name="PivotTable12"/>
    <pivotTable tabId="17" name="PivotTable9"/>
  </pivotTables>
  <state minimalRefreshVersion="6" lastRefreshVersion="6" pivotCacheId="18081110" filterType="unknown">
    <bounds startDate="2023-01-01T16:48:02" endDate="2024-01-01T21:36:0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6407C8C-9B31-4D5A-9AE6-6CF951FE93EB}" cache="NativeTimeline_Date" caption="Date" level="2" selectionLevel="2" scrollPosition="2023-05-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04D37-4BAC-4E62-B056-B02A2D193669}">
  <dimension ref="A3:B36"/>
  <sheetViews>
    <sheetView topLeftCell="A34" workbookViewId="0">
      <selection activeCell="M4" sqref="M4"/>
    </sheetView>
  </sheetViews>
  <sheetFormatPr defaultRowHeight="15" x14ac:dyDescent="0.25"/>
  <cols>
    <col min="1" max="1" width="11.28515625" bestFit="1" customWidth="1"/>
    <col min="2" max="2" width="12.5703125" bestFit="1" customWidth="1"/>
  </cols>
  <sheetData>
    <row r="3" spans="1:2" x14ac:dyDescent="0.25">
      <c r="B3" t="s">
        <v>39</v>
      </c>
    </row>
    <row r="4" spans="1:2" x14ac:dyDescent="0.25">
      <c r="A4" s="7" t="s">
        <v>37</v>
      </c>
      <c r="B4" s="8">
        <v>20792</v>
      </c>
    </row>
    <row r="5" spans="1:2" x14ac:dyDescent="0.25">
      <c r="A5" s="7" t="s">
        <v>38</v>
      </c>
      <c r="B5" s="8">
        <v>3124</v>
      </c>
    </row>
    <row r="6" spans="1:2" x14ac:dyDescent="0.25">
      <c r="A6" s="7" t="s">
        <v>35</v>
      </c>
      <c r="B6" s="8">
        <v>23916</v>
      </c>
    </row>
    <row r="9" spans="1:2" x14ac:dyDescent="0.25">
      <c r="B9" t="s">
        <v>40</v>
      </c>
    </row>
    <row r="10" spans="1:2" x14ac:dyDescent="0.25">
      <c r="A10" s="7" t="s">
        <v>0</v>
      </c>
      <c r="B10" s="8">
        <v>8</v>
      </c>
    </row>
    <row r="11" spans="1:2" x14ac:dyDescent="0.25">
      <c r="A11" s="7" t="s">
        <v>1</v>
      </c>
      <c r="B11" s="8">
        <v>6</v>
      </c>
    </row>
    <row r="12" spans="1:2" x14ac:dyDescent="0.25">
      <c r="A12" s="7" t="s">
        <v>2</v>
      </c>
      <c r="B12" s="8">
        <v>10</v>
      </c>
    </row>
    <row r="13" spans="1:2" x14ac:dyDescent="0.25">
      <c r="A13" s="7" t="s">
        <v>3</v>
      </c>
      <c r="B13" s="8">
        <v>10</v>
      </c>
    </row>
    <row r="14" spans="1:2" x14ac:dyDescent="0.25">
      <c r="A14" s="7" t="s">
        <v>4</v>
      </c>
      <c r="B14" s="8">
        <v>6</v>
      </c>
    </row>
    <row r="15" spans="1:2" x14ac:dyDescent="0.25">
      <c r="A15" s="7" t="s">
        <v>5</v>
      </c>
      <c r="B15" s="8">
        <v>8</v>
      </c>
    </row>
    <row r="16" spans="1:2" x14ac:dyDescent="0.25">
      <c r="A16" s="7" t="s">
        <v>35</v>
      </c>
      <c r="B16" s="8">
        <v>48</v>
      </c>
    </row>
    <row r="19" spans="1:2" x14ac:dyDescent="0.25">
      <c r="B19" t="s">
        <v>40</v>
      </c>
    </row>
    <row r="20" spans="1:2" x14ac:dyDescent="0.25">
      <c r="A20" s="7" t="s">
        <v>17</v>
      </c>
      <c r="B20" s="8">
        <v>12</v>
      </c>
    </row>
    <row r="21" spans="1:2" x14ac:dyDescent="0.25">
      <c r="A21" s="7" t="s">
        <v>14</v>
      </c>
      <c r="B21" s="8">
        <v>6</v>
      </c>
    </row>
    <row r="22" spans="1:2" x14ac:dyDescent="0.25">
      <c r="A22" s="7" t="s">
        <v>19</v>
      </c>
      <c r="B22" s="8">
        <v>6</v>
      </c>
    </row>
    <row r="23" spans="1:2" x14ac:dyDescent="0.25">
      <c r="A23" s="7" t="s">
        <v>13</v>
      </c>
      <c r="B23" s="8">
        <v>6</v>
      </c>
    </row>
    <row r="24" spans="1:2" x14ac:dyDescent="0.25">
      <c r="A24" s="7" t="s">
        <v>15</v>
      </c>
      <c r="B24" s="8">
        <v>12</v>
      </c>
    </row>
    <row r="25" spans="1:2" x14ac:dyDescent="0.25">
      <c r="A25" s="7" t="s">
        <v>22</v>
      </c>
      <c r="B25" s="8">
        <v>6</v>
      </c>
    </row>
    <row r="26" spans="1:2" x14ac:dyDescent="0.25">
      <c r="A26" s="7" t="s">
        <v>35</v>
      </c>
      <c r="B26" s="8">
        <v>48</v>
      </c>
    </row>
    <row r="29" spans="1:2" x14ac:dyDescent="0.25">
      <c r="B29" t="s">
        <v>39</v>
      </c>
    </row>
    <row r="30" spans="1:2" x14ac:dyDescent="0.25">
      <c r="A30" s="7" t="s">
        <v>0</v>
      </c>
      <c r="B30" s="8">
        <v>2902</v>
      </c>
    </row>
    <row r="31" spans="1:2" x14ac:dyDescent="0.25">
      <c r="A31" s="7" t="s">
        <v>1</v>
      </c>
      <c r="B31" s="8">
        <v>2782</v>
      </c>
    </row>
    <row r="32" spans="1:2" x14ac:dyDescent="0.25">
      <c r="A32" s="7" t="s">
        <v>2</v>
      </c>
      <c r="B32" s="8">
        <v>5516</v>
      </c>
    </row>
    <row r="33" spans="1:2" x14ac:dyDescent="0.25">
      <c r="A33" s="7" t="s">
        <v>3</v>
      </c>
      <c r="B33" s="8">
        <v>6936</v>
      </c>
    </row>
    <row r="34" spans="1:2" x14ac:dyDescent="0.25">
      <c r="A34" s="7" t="s">
        <v>4</v>
      </c>
      <c r="B34" s="8">
        <v>3420</v>
      </c>
    </row>
    <row r="35" spans="1:2" x14ac:dyDescent="0.25">
      <c r="A35" s="7" t="s">
        <v>5</v>
      </c>
      <c r="B35" s="8">
        <v>2360</v>
      </c>
    </row>
    <row r="36" spans="1:2" x14ac:dyDescent="0.25">
      <c r="A36" s="7" t="s">
        <v>35</v>
      </c>
      <c r="B36" s="8">
        <v>23916</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6746A-84DB-47B8-AD13-8D5819FC2617}">
  <dimension ref="A1:L49"/>
  <sheetViews>
    <sheetView workbookViewId="0">
      <selection activeCell="J18" sqref="J18"/>
    </sheetView>
  </sheetViews>
  <sheetFormatPr defaultRowHeight="15" x14ac:dyDescent="0.25"/>
  <cols>
    <col min="1" max="1" width="10.85546875" customWidth="1"/>
    <col min="2" max="2" width="19.85546875" customWidth="1"/>
    <col min="3" max="3" width="11.28515625" customWidth="1"/>
    <col min="4" max="4" width="10.85546875" customWidth="1"/>
    <col min="5" max="5" width="10.42578125" customWidth="1"/>
    <col min="6" max="6" width="9.7109375" customWidth="1"/>
    <col min="7" max="7" width="10" customWidth="1"/>
    <col min="11" max="12" width="10" bestFit="1" customWidth="1"/>
  </cols>
  <sheetData>
    <row r="1" spans="1:12" x14ac:dyDescent="0.25">
      <c r="A1" s="3" t="s">
        <v>6</v>
      </c>
      <c r="B1" s="3" t="s">
        <v>33</v>
      </c>
      <c r="C1" s="3" t="s">
        <v>7</v>
      </c>
      <c r="D1" s="3" t="s">
        <v>8</v>
      </c>
      <c r="E1" s="3" t="s">
        <v>9</v>
      </c>
      <c r="F1" s="3" t="s">
        <v>10</v>
      </c>
      <c r="G1" s="3" t="s">
        <v>11</v>
      </c>
      <c r="H1" s="3" t="s">
        <v>36</v>
      </c>
    </row>
    <row r="2" spans="1:12" x14ac:dyDescent="0.25">
      <c r="A2" t="s">
        <v>3</v>
      </c>
      <c r="B2" s="4">
        <v>45204.900046296294</v>
      </c>
      <c r="C2" t="s">
        <v>12</v>
      </c>
      <c r="D2" t="s">
        <v>13</v>
      </c>
      <c r="E2" s="2">
        <v>63512</v>
      </c>
      <c r="F2" s="1">
        <v>4000</v>
      </c>
      <c r="G2" s="1">
        <v>3000</v>
      </c>
      <c r="H2" s="6">
        <f t="shared" ref="H2:H49" si="0">F2-G2</f>
        <v>1000</v>
      </c>
      <c r="L2" s="6"/>
    </row>
    <row r="3" spans="1:12" x14ac:dyDescent="0.25">
      <c r="A3" t="s">
        <v>3</v>
      </c>
      <c r="B3" s="5">
        <v>45204.005648148152</v>
      </c>
      <c r="C3" t="s">
        <v>12</v>
      </c>
      <c r="D3" t="s">
        <v>14</v>
      </c>
      <c r="E3" s="2">
        <v>95135</v>
      </c>
      <c r="F3" s="1">
        <v>2500</v>
      </c>
      <c r="G3" s="1">
        <v>2000</v>
      </c>
      <c r="H3" s="6">
        <f t="shared" si="0"/>
        <v>500</v>
      </c>
    </row>
    <row r="4" spans="1:12" x14ac:dyDescent="0.25">
      <c r="A4" t="s">
        <v>3</v>
      </c>
      <c r="B4" s="4">
        <v>45202.891168981485</v>
      </c>
      <c r="C4" t="s">
        <v>12</v>
      </c>
      <c r="D4" t="s">
        <v>15</v>
      </c>
      <c r="E4" s="2">
        <v>101354</v>
      </c>
      <c r="F4" s="1">
        <v>2000</v>
      </c>
      <c r="G4" s="1">
        <v>1500</v>
      </c>
      <c r="H4" s="6">
        <f t="shared" si="0"/>
        <v>500</v>
      </c>
      <c r="K4" s="6"/>
      <c r="L4" s="6" t="s">
        <v>34</v>
      </c>
    </row>
    <row r="5" spans="1:12" x14ac:dyDescent="0.25">
      <c r="A5" t="s">
        <v>5</v>
      </c>
      <c r="B5" s="5">
        <v>45202.672743055555</v>
      </c>
      <c r="C5" t="s">
        <v>16</v>
      </c>
      <c r="D5" t="s">
        <v>17</v>
      </c>
      <c r="E5" s="2">
        <v>75006</v>
      </c>
      <c r="F5" s="1">
        <v>2198</v>
      </c>
      <c r="G5" s="1">
        <v>1900</v>
      </c>
      <c r="H5" s="6">
        <f t="shared" si="0"/>
        <v>298</v>
      </c>
    </row>
    <row r="6" spans="1:12" x14ac:dyDescent="0.25">
      <c r="A6" t="s">
        <v>4</v>
      </c>
      <c r="B6" s="4">
        <v>45202.502025462964</v>
      </c>
      <c r="C6" t="s">
        <v>18</v>
      </c>
      <c r="D6" t="s">
        <v>19</v>
      </c>
      <c r="E6" s="2">
        <v>69847</v>
      </c>
      <c r="F6" s="1">
        <v>3826</v>
      </c>
      <c r="G6" s="1">
        <v>3000</v>
      </c>
      <c r="H6" s="6">
        <f t="shared" si="0"/>
        <v>826</v>
      </c>
    </row>
    <row r="7" spans="1:12" x14ac:dyDescent="0.25">
      <c r="A7" t="s">
        <v>4</v>
      </c>
      <c r="B7" s="5">
        <v>45199.495092592595</v>
      </c>
      <c r="C7" t="s">
        <v>18</v>
      </c>
      <c r="D7" t="s">
        <v>19</v>
      </c>
      <c r="E7" s="2">
        <v>55233</v>
      </c>
      <c r="F7" s="1">
        <v>2970</v>
      </c>
      <c r="G7" s="1">
        <v>2500</v>
      </c>
      <c r="H7" s="6">
        <f t="shared" si="0"/>
        <v>470</v>
      </c>
    </row>
    <row r="8" spans="1:12" x14ac:dyDescent="0.25">
      <c r="A8" t="s">
        <v>5</v>
      </c>
      <c r="B8" s="4">
        <v>45199.245937500003</v>
      </c>
      <c r="C8" t="s">
        <v>20</v>
      </c>
      <c r="D8" t="s">
        <v>17</v>
      </c>
      <c r="E8" s="2">
        <v>87278</v>
      </c>
      <c r="F8" s="1">
        <v>2224</v>
      </c>
      <c r="G8" s="1">
        <v>2100</v>
      </c>
      <c r="H8" s="6">
        <f t="shared" si="0"/>
        <v>124</v>
      </c>
    </row>
    <row r="9" spans="1:12" x14ac:dyDescent="0.25">
      <c r="A9" t="s">
        <v>5</v>
      </c>
      <c r="B9" s="5">
        <v>45199.022789351853</v>
      </c>
      <c r="C9" t="s">
        <v>20</v>
      </c>
      <c r="D9" t="s">
        <v>14</v>
      </c>
      <c r="E9" s="2">
        <v>130684</v>
      </c>
      <c r="F9" s="1">
        <v>2798</v>
      </c>
      <c r="G9" s="1">
        <v>2200</v>
      </c>
      <c r="H9" s="6">
        <f t="shared" si="0"/>
        <v>598</v>
      </c>
    </row>
    <row r="10" spans="1:12" x14ac:dyDescent="0.25">
      <c r="A10" t="s">
        <v>5</v>
      </c>
      <c r="B10" s="4">
        <v>45198.829444444447</v>
      </c>
      <c r="C10" t="s">
        <v>20</v>
      </c>
      <c r="D10" t="s">
        <v>15</v>
      </c>
      <c r="E10" s="2">
        <v>59169</v>
      </c>
      <c r="F10" s="1">
        <v>2160</v>
      </c>
      <c r="G10" s="1">
        <v>2000</v>
      </c>
      <c r="H10" s="6">
        <f t="shared" si="0"/>
        <v>160</v>
      </c>
    </row>
    <row r="11" spans="1:12" x14ac:dyDescent="0.25">
      <c r="A11" t="s">
        <v>3</v>
      </c>
      <c r="B11" s="5">
        <v>45197.67763888889</v>
      </c>
      <c r="C11" t="s">
        <v>21</v>
      </c>
      <c r="D11" t="s">
        <v>22</v>
      </c>
      <c r="E11" s="2">
        <v>138789</v>
      </c>
      <c r="F11" s="1">
        <v>2723</v>
      </c>
      <c r="G11" s="1">
        <v>1900</v>
      </c>
      <c r="H11" s="6">
        <f t="shared" si="0"/>
        <v>823</v>
      </c>
    </row>
    <row r="12" spans="1:12" x14ac:dyDescent="0.25">
      <c r="A12" t="s">
        <v>2</v>
      </c>
      <c r="B12" s="4">
        <v>45196.466805555552</v>
      </c>
      <c r="C12" t="s">
        <v>23</v>
      </c>
      <c r="D12" t="s">
        <v>17</v>
      </c>
      <c r="E12" s="2">
        <v>89073</v>
      </c>
      <c r="F12" s="1">
        <v>3950</v>
      </c>
      <c r="G12" s="1">
        <v>3000</v>
      </c>
      <c r="H12" s="6">
        <f t="shared" si="0"/>
        <v>950</v>
      </c>
    </row>
    <row r="13" spans="1:12" x14ac:dyDescent="0.25">
      <c r="A13" t="s">
        <v>0</v>
      </c>
      <c r="B13" s="5">
        <v>45194.702152777776</v>
      </c>
      <c r="C13" t="s">
        <v>24</v>
      </c>
      <c r="D13" t="s">
        <v>19</v>
      </c>
      <c r="E13" s="2">
        <v>109231</v>
      </c>
      <c r="F13" s="1">
        <v>4959</v>
      </c>
      <c r="G13" s="1">
        <v>4500</v>
      </c>
      <c r="H13" s="6">
        <f t="shared" si="0"/>
        <v>459</v>
      </c>
    </row>
    <row r="14" spans="1:12" x14ac:dyDescent="0.25">
      <c r="A14" t="s">
        <v>0</v>
      </c>
      <c r="B14" s="4">
        <v>45193.737708333334</v>
      </c>
      <c r="C14" t="s">
        <v>25</v>
      </c>
      <c r="D14" t="s">
        <v>15</v>
      </c>
      <c r="E14" s="2">
        <v>87675</v>
      </c>
      <c r="F14" s="1">
        <v>3791</v>
      </c>
      <c r="G14" s="1">
        <v>3500</v>
      </c>
      <c r="H14" s="6">
        <f t="shared" si="0"/>
        <v>291</v>
      </c>
    </row>
    <row r="15" spans="1:12" x14ac:dyDescent="0.25">
      <c r="A15" t="s">
        <v>0</v>
      </c>
      <c r="B15" s="5">
        <v>45192.578564814816</v>
      </c>
      <c r="C15" t="s">
        <v>25</v>
      </c>
      <c r="D15" t="s">
        <v>22</v>
      </c>
      <c r="E15" s="2">
        <v>140811</v>
      </c>
      <c r="F15" s="1">
        <v>2340</v>
      </c>
      <c r="G15" s="1">
        <v>2000</v>
      </c>
      <c r="H15" s="6">
        <f t="shared" si="0"/>
        <v>340</v>
      </c>
    </row>
    <row r="16" spans="1:12" x14ac:dyDescent="0.25">
      <c r="A16" t="s">
        <v>0</v>
      </c>
      <c r="B16" s="4">
        <v>45189.412453703706</v>
      </c>
      <c r="C16" t="s">
        <v>26</v>
      </c>
      <c r="D16" t="s">
        <v>22</v>
      </c>
      <c r="E16" s="2">
        <v>139300</v>
      </c>
      <c r="F16" s="1">
        <v>3361</v>
      </c>
      <c r="G16" s="1">
        <v>3000</v>
      </c>
      <c r="H16" s="6">
        <f t="shared" si="0"/>
        <v>361</v>
      </c>
    </row>
    <row r="17" spans="1:8" x14ac:dyDescent="0.25">
      <c r="A17" t="s">
        <v>2</v>
      </c>
      <c r="B17" s="5">
        <v>45187.431828703702</v>
      </c>
      <c r="C17" t="s">
        <v>27</v>
      </c>
      <c r="D17" t="s">
        <v>17</v>
      </c>
      <c r="E17" s="2">
        <v>63259</v>
      </c>
      <c r="F17" s="1">
        <v>3196</v>
      </c>
      <c r="G17" s="1">
        <v>3050</v>
      </c>
      <c r="H17" s="6">
        <f t="shared" si="0"/>
        <v>146</v>
      </c>
    </row>
    <row r="18" spans="1:8" x14ac:dyDescent="0.25">
      <c r="A18" t="s">
        <v>2</v>
      </c>
      <c r="B18" s="4">
        <v>45186.891655092593</v>
      </c>
      <c r="C18" t="s">
        <v>27</v>
      </c>
      <c r="D18" t="s">
        <v>13</v>
      </c>
      <c r="E18" s="2">
        <v>40826</v>
      </c>
      <c r="F18" s="1">
        <v>4397</v>
      </c>
      <c r="G18" s="1">
        <v>3900</v>
      </c>
      <c r="H18" s="6">
        <f t="shared" si="0"/>
        <v>497</v>
      </c>
    </row>
    <row r="19" spans="1:8" x14ac:dyDescent="0.25">
      <c r="A19" t="s">
        <v>2</v>
      </c>
      <c r="B19" s="5">
        <v>45186.813634259262</v>
      </c>
      <c r="C19" t="s">
        <v>28</v>
      </c>
      <c r="D19" t="s">
        <v>15</v>
      </c>
      <c r="E19" s="2">
        <v>41560</v>
      </c>
      <c r="F19" s="1">
        <v>3706</v>
      </c>
      <c r="G19" s="1">
        <v>3100</v>
      </c>
      <c r="H19" s="6">
        <f t="shared" si="0"/>
        <v>606</v>
      </c>
    </row>
    <row r="20" spans="1:8" x14ac:dyDescent="0.25">
      <c r="A20" t="s">
        <v>3</v>
      </c>
      <c r="B20" s="4">
        <v>45186.762349537035</v>
      </c>
      <c r="C20" t="s">
        <v>29</v>
      </c>
      <c r="D20" t="s">
        <v>14</v>
      </c>
      <c r="E20" s="2">
        <v>49326</v>
      </c>
      <c r="F20" s="1">
        <v>4745</v>
      </c>
      <c r="G20" s="1">
        <v>4100</v>
      </c>
      <c r="H20" s="6">
        <f t="shared" si="0"/>
        <v>645</v>
      </c>
    </row>
    <row r="21" spans="1:8" x14ac:dyDescent="0.25">
      <c r="A21" t="s">
        <v>4</v>
      </c>
      <c r="B21" s="5">
        <v>45186.75037037037</v>
      </c>
      <c r="C21" t="s">
        <v>30</v>
      </c>
      <c r="D21" t="s">
        <v>13</v>
      </c>
      <c r="E21" s="2">
        <v>101856</v>
      </c>
      <c r="F21" s="1">
        <v>2914</v>
      </c>
      <c r="G21" s="1">
        <v>2500</v>
      </c>
      <c r="H21" s="6">
        <f t="shared" si="0"/>
        <v>414</v>
      </c>
    </row>
    <row r="22" spans="1:8" x14ac:dyDescent="0.25">
      <c r="A22" t="s">
        <v>2</v>
      </c>
      <c r="B22" s="4">
        <v>45182.829988425925</v>
      </c>
      <c r="C22" t="s">
        <v>31</v>
      </c>
      <c r="D22" t="s">
        <v>17</v>
      </c>
      <c r="E22" s="2">
        <v>42542</v>
      </c>
      <c r="F22" s="1">
        <v>2659</v>
      </c>
      <c r="G22" s="1">
        <v>2100</v>
      </c>
      <c r="H22" s="6">
        <f t="shared" si="0"/>
        <v>559</v>
      </c>
    </row>
    <row r="23" spans="1:8" x14ac:dyDescent="0.25">
      <c r="A23" t="s">
        <v>1</v>
      </c>
      <c r="B23" s="5">
        <v>45182.672129629631</v>
      </c>
      <c r="C23" t="s">
        <v>32</v>
      </c>
      <c r="D23" t="s">
        <v>15</v>
      </c>
      <c r="E23" s="2">
        <v>34853</v>
      </c>
      <c r="F23" s="1">
        <v>4349</v>
      </c>
      <c r="G23" s="1">
        <v>3500</v>
      </c>
      <c r="H23" s="6">
        <f t="shared" si="0"/>
        <v>849</v>
      </c>
    </row>
    <row r="24" spans="1:8" x14ac:dyDescent="0.25">
      <c r="A24" t="s">
        <v>1</v>
      </c>
      <c r="B24" s="4">
        <v>45181.432997685188</v>
      </c>
      <c r="C24" t="s">
        <v>32</v>
      </c>
      <c r="D24" t="s">
        <v>15</v>
      </c>
      <c r="E24" s="2">
        <v>58173</v>
      </c>
      <c r="F24" s="1">
        <v>4252</v>
      </c>
      <c r="G24" s="1">
        <v>4000</v>
      </c>
      <c r="H24" s="6">
        <f t="shared" si="0"/>
        <v>252</v>
      </c>
    </row>
    <row r="25" spans="1:8" x14ac:dyDescent="0.25">
      <c r="A25" t="s">
        <v>1</v>
      </c>
      <c r="B25" s="5">
        <v>45180.433182870373</v>
      </c>
      <c r="C25" t="s">
        <v>32</v>
      </c>
      <c r="D25" t="s">
        <v>17</v>
      </c>
      <c r="E25" s="2">
        <v>136775</v>
      </c>
      <c r="F25" s="1">
        <v>2090</v>
      </c>
      <c r="G25" s="1">
        <v>1800</v>
      </c>
      <c r="H25" s="6">
        <f t="shared" si="0"/>
        <v>290</v>
      </c>
    </row>
    <row r="26" spans="1:8" x14ac:dyDescent="0.25">
      <c r="A26" t="s">
        <v>3</v>
      </c>
      <c r="B26" s="4">
        <v>45178.671284722222</v>
      </c>
      <c r="C26" t="s">
        <v>12</v>
      </c>
      <c r="D26" t="s">
        <v>15</v>
      </c>
      <c r="E26" s="2">
        <v>63512</v>
      </c>
      <c r="F26" s="1">
        <v>4000</v>
      </c>
      <c r="G26" s="1">
        <v>3000</v>
      </c>
      <c r="H26" s="6">
        <f t="shared" si="0"/>
        <v>1000</v>
      </c>
    </row>
    <row r="27" spans="1:8" x14ac:dyDescent="0.25">
      <c r="A27" t="s">
        <v>3</v>
      </c>
      <c r="B27" s="5">
        <v>45177.550381944442</v>
      </c>
      <c r="C27" t="s">
        <v>12</v>
      </c>
      <c r="D27" t="s">
        <v>22</v>
      </c>
      <c r="E27" s="2">
        <v>95135</v>
      </c>
      <c r="F27" s="1">
        <v>2500</v>
      </c>
      <c r="G27" s="1">
        <v>2000</v>
      </c>
      <c r="H27" s="6">
        <f t="shared" si="0"/>
        <v>500</v>
      </c>
    </row>
    <row r="28" spans="1:8" x14ac:dyDescent="0.25">
      <c r="A28" t="s">
        <v>3</v>
      </c>
      <c r="B28" s="4">
        <v>45177.508506944447</v>
      </c>
      <c r="C28" t="s">
        <v>12</v>
      </c>
      <c r="D28" t="s">
        <v>22</v>
      </c>
      <c r="E28" s="2">
        <v>101354</v>
      </c>
      <c r="F28" s="1">
        <v>2000</v>
      </c>
      <c r="G28" s="1">
        <v>1500</v>
      </c>
      <c r="H28" s="6">
        <f t="shared" si="0"/>
        <v>500</v>
      </c>
    </row>
    <row r="29" spans="1:8" x14ac:dyDescent="0.25">
      <c r="A29" t="s">
        <v>5</v>
      </c>
      <c r="B29" s="5">
        <v>45176.889340277776</v>
      </c>
      <c r="C29" t="s">
        <v>16</v>
      </c>
      <c r="D29" t="s">
        <v>17</v>
      </c>
      <c r="E29" s="2">
        <v>75006</v>
      </c>
      <c r="F29" s="1">
        <v>2198</v>
      </c>
      <c r="G29" s="1">
        <v>1900</v>
      </c>
      <c r="H29" s="6">
        <f t="shared" si="0"/>
        <v>298</v>
      </c>
    </row>
    <row r="30" spans="1:8" x14ac:dyDescent="0.25">
      <c r="A30" t="s">
        <v>4</v>
      </c>
      <c r="B30" s="4">
        <v>45175.308333333334</v>
      </c>
      <c r="C30" t="s">
        <v>18</v>
      </c>
      <c r="D30" t="s">
        <v>13</v>
      </c>
      <c r="E30" s="2">
        <v>69847</v>
      </c>
      <c r="F30" s="1">
        <v>3826</v>
      </c>
      <c r="G30" s="1">
        <v>3000</v>
      </c>
      <c r="H30" s="6">
        <f t="shared" si="0"/>
        <v>826</v>
      </c>
    </row>
    <row r="31" spans="1:8" x14ac:dyDescent="0.25">
      <c r="A31" t="s">
        <v>4</v>
      </c>
      <c r="B31" s="5">
        <v>45175.292997685188</v>
      </c>
      <c r="C31" t="s">
        <v>18</v>
      </c>
      <c r="D31" t="s">
        <v>15</v>
      </c>
      <c r="E31" s="2">
        <v>55233</v>
      </c>
      <c r="F31" s="1">
        <v>2970</v>
      </c>
      <c r="G31" s="1">
        <v>2500</v>
      </c>
      <c r="H31" s="6">
        <f t="shared" si="0"/>
        <v>470</v>
      </c>
    </row>
    <row r="32" spans="1:8" x14ac:dyDescent="0.25">
      <c r="A32" t="s">
        <v>5</v>
      </c>
      <c r="B32" s="4">
        <v>45174.793634259258</v>
      </c>
      <c r="C32" t="s">
        <v>20</v>
      </c>
      <c r="D32" t="s">
        <v>14</v>
      </c>
      <c r="E32" s="2">
        <v>87278</v>
      </c>
      <c r="F32" s="1">
        <v>2224</v>
      </c>
      <c r="G32" s="1">
        <v>2100</v>
      </c>
      <c r="H32" s="6">
        <f t="shared" si="0"/>
        <v>124</v>
      </c>
    </row>
    <row r="33" spans="1:8" x14ac:dyDescent="0.25">
      <c r="A33" t="s">
        <v>5</v>
      </c>
      <c r="B33" s="5">
        <v>45174.420023148145</v>
      </c>
      <c r="C33" t="s">
        <v>20</v>
      </c>
      <c r="D33" t="s">
        <v>13</v>
      </c>
      <c r="E33" s="2">
        <v>130684</v>
      </c>
      <c r="F33" s="1">
        <v>2798</v>
      </c>
      <c r="G33" s="1">
        <v>2200</v>
      </c>
      <c r="H33" s="6">
        <f t="shared" si="0"/>
        <v>598</v>
      </c>
    </row>
    <row r="34" spans="1:8" x14ac:dyDescent="0.25">
      <c r="A34" t="s">
        <v>5</v>
      </c>
      <c r="B34" s="4">
        <v>45174.404849537037</v>
      </c>
      <c r="C34" t="s">
        <v>20</v>
      </c>
      <c r="D34" t="s">
        <v>17</v>
      </c>
      <c r="E34" s="2">
        <v>59169</v>
      </c>
      <c r="F34" s="1">
        <v>2160</v>
      </c>
      <c r="G34" s="1">
        <v>2000</v>
      </c>
      <c r="H34" s="6">
        <f t="shared" si="0"/>
        <v>160</v>
      </c>
    </row>
    <row r="35" spans="1:8" x14ac:dyDescent="0.25">
      <c r="A35" t="s">
        <v>3</v>
      </c>
      <c r="B35" s="5">
        <v>45174.322881944441</v>
      </c>
      <c r="C35" t="s">
        <v>21</v>
      </c>
      <c r="D35" t="s">
        <v>15</v>
      </c>
      <c r="E35" s="2">
        <v>138789</v>
      </c>
      <c r="F35" s="1">
        <v>2723</v>
      </c>
      <c r="G35" s="1">
        <v>1900</v>
      </c>
      <c r="H35" s="6">
        <f t="shared" si="0"/>
        <v>823</v>
      </c>
    </row>
    <row r="36" spans="1:8" x14ac:dyDescent="0.25">
      <c r="A36" t="s">
        <v>2</v>
      </c>
      <c r="B36" s="4">
        <v>45174.290127314816</v>
      </c>
      <c r="C36" t="s">
        <v>23</v>
      </c>
      <c r="D36" t="s">
        <v>15</v>
      </c>
      <c r="E36" s="2">
        <v>89073</v>
      </c>
      <c r="F36" s="1">
        <v>3950</v>
      </c>
      <c r="G36" s="1">
        <v>3000</v>
      </c>
      <c r="H36" s="6">
        <f t="shared" si="0"/>
        <v>950</v>
      </c>
    </row>
    <row r="37" spans="1:8" x14ac:dyDescent="0.25">
      <c r="A37" t="s">
        <v>0</v>
      </c>
      <c r="B37" s="5">
        <v>45174.260925925926</v>
      </c>
      <c r="C37" t="s">
        <v>24</v>
      </c>
      <c r="D37" t="s">
        <v>17</v>
      </c>
      <c r="E37" s="2">
        <v>109231</v>
      </c>
      <c r="F37" s="1">
        <v>4959</v>
      </c>
      <c r="G37" s="1">
        <v>4500</v>
      </c>
      <c r="H37" s="6">
        <f t="shared" si="0"/>
        <v>459</v>
      </c>
    </row>
    <row r="38" spans="1:8" x14ac:dyDescent="0.25">
      <c r="A38" t="s">
        <v>0</v>
      </c>
      <c r="B38" s="4">
        <v>45174.232627314814</v>
      </c>
      <c r="C38" t="s">
        <v>25</v>
      </c>
      <c r="D38" t="s">
        <v>13</v>
      </c>
      <c r="E38" s="2">
        <v>87675</v>
      </c>
      <c r="F38" s="1">
        <v>3791</v>
      </c>
      <c r="G38" s="1">
        <v>3500</v>
      </c>
      <c r="H38" s="6">
        <f t="shared" si="0"/>
        <v>291</v>
      </c>
    </row>
    <row r="39" spans="1:8" x14ac:dyDescent="0.25">
      <c r="A39" t="s">
        <v>0</v>
      </c>
      <c r="B39" s="5">
        <v>45174.163437499999</v>
      </c>
      <c r="C39" t="s">
        <v>25</v>
      </c>
      <c r="D39" t="s">
        <v>14</v>
      </c>
      <c r="E39" s="2">
        <v>140811</v>
      </c>
      <c r="F39" s="1">
        <v>2340</v>
      </c>
      <c r="G39" s="1">
        <v>2000</v>
      </c>
      <c r="H39" s="6">
        <f t="shared" si="0"/>
        <v>340</v>
      </c>
    </row>
    <row r="40" spans="1:8" x14ac:dyDescent="0.25">
      <c r="A40" t="s">
        <v>0</v>
      </c>
      <c r="B40" s="4">
        <v>45174.108900462961</v>
      </c>
      <c r="C40" t="s">
        <v>26</v>
      </c>
      <c r="D40" t="s">
        <v>15</v>
      </c>
      <c r="E40" s="2">
        <v>139300</v>
      </c>
      <c r="F40" s="1">
        <v>3361</v>
      </c>
      <c r="G40" s="1">
        <v>3000</v>
      </c>
      <c r="H40" s="6">
        <f t="shared" si="0"/>
        <v>361</v>
      </c>
    </row>
    <row r="41" spans="1:8" x14ac:dyDescent="0.25">
      <c r="A41" t="s">
        <v>2</v>
      </c>
      <c r="B41" s="5">
        <v>45174.054247685184</v>
      </c>
      <c r="C41" t="s">
        <v>27</v>
      </c>
      <c r="D41" t="s">
        <v>17</v>
      </c>
      <c r="E41" s="2">
        <v>63259</v>
      </c>
      <c r="F41" s="1">
        <v>3196</v>
      </c>
      <c r="G41" s="1">
        <v>3050</v>
      </c>
      <c r="H41" s="6">
        <f t="shared" si="0"/>
        <v>146</v>
      </c>
    </row>
    <row r="42" spans="1:8" x14ac:dyDescent="0.25">
      <c r="A42" t="s">
        <v>2</v>
      </c>
      <c r="B42" s="4">
        <v>45173.976331018515</v>
      </c>
      <c r="C42" t="s">
        <v>27</v>
      </c>
      <c r="D42" t="s">
        <v>19</v>
      </c>
      <c r="E42" s="2">
        <v>40826</v>
      </c>
      <c r="F42" s="1">
        <v>4397</v>
      </c>
      <c r="G42" s="1">
        <v>3900</v>
      </c>
      <c r="H42" s="6">
        <f t="shared" si="0"/>
        <v>497</v>
      </c>
    </row>
    <row r="43" spans="1:8" x14ac:dyDescent="0.25">
      <c r="A43" t="s">
        <v>2</v>
      </c>
      <c r="B43" s="5">
        <v>45173.960682870369</v>
      </c>
      <c r="C43" t="s">
        <v>28</v>
      </c>
      <c r="D43" t="s">
        <v>19</v>
      </c>
      <c r="E43" s="2">
        <v>41560</v>
      </c>
      <c r="F43" s="1">
        <v>3706</v>
      </c>
      <c r="G43" s="1">
        <v>3100</v>
      </c>
      <c r="H43" s="6">
        <f t="shared" si="0"/>
        <v>606</v>
      </c>
    </row>
    <row r="44" spans="1:8" x14ac:dyDescent="0.25">
      <c r="A44" t="s">
        <v>3</v>
      </c>
      <c r="B44" s="4">
        <v>45173.89738425926</v>
      </c>
      <c r="C44" t="s">
        <v>29</v>
      </c>
      <c r="D44" t="s">
        <v>17</v>
      </c>
      <c r="E44" s="2">
        <v>49326</v>
      </c>
      <c r="F44" s="1">
        <v>4745</v>
      </c>
      <c r="G44" s="1">
        <v>4100</v>
      </c>
      <c r="H44" s="6">
        <f t="shared" si="0"/>
        <v>645</v>
      </c>
    </row>
    <row r="45" spans="1:8" x14ac:dyDescent="0.25">
      <c r="A45" t="s">
        <v>4</v>
      </c>
      <c r="B45" s="5">
        <v>45173.861331018517</v>
      </c>
      <c r="C45" t="s">
        <v>30</v>
      </c>
      <c r="D45" t="s">
        <v>14</v>
      </c>
      <c r="E45" s="2">
        <v>101856</v>
      </c>
      <c r="F45" s="1">
        <v>2914</v>
      </c>
      <c r="G45" s="1">
        <v>2500</v>
      </c>
      <c r="H45" s="6">
        <f t="shared" si="0"/>
        <v>414</v>
      </c>
    </row>
    <row r="46" spans="1:8" x14ac:dyDescent="0.25">
      <c r="A46" t="s">
        <v>2</v>
      </c>
      <c r="B46" s="4">
        <v>45173.80364583333</v>
      </c>
      <c r="C46" t="s">
        <v>31</v>
      </c>
      <c r="D46" t="s">
        <v>15</v>
      </c>
      <c r="E46" s="2">
        <v>42542</v>
      </c>
      <c r="F46" s="1">
        <v>2659</v>
      </c>
      <c r="G46" s="1">
        <v>2100</v>
      </c>
      <c r="H46" s="6">
        <f t="shared" si="0"/>
        <v>559</v>
      </c>
    </row>
    <row r="47" spans="1:8" x14ac:dyDescent="0.25">
      <c r="A47" t="s">
        <v>1</v>
      </c>
      <c r="B47" s="5">
        <v>45173.839062500003</v>
      </c>
      <c r="C47" t="s">
        <v>32</v>
      </c>
      <c r="D47" t="s">
        <v>22</v>
      </c>
      <c r="E47" s="2">
        <v>34853</v>
      </c>
      <c r="F47" s="1">
        <v>4349</v>
      </c>
      <c r="G47" s="1">
        <v>3500</v>
      </c>
      <c r="H47" s="6">
        <f t="shared" si="0"/>
        <v>849</v>
      </c>
    </row>
    <row r="48" spans="1:8" x14ac:dyDescent="0.25">
      <c r="A48" t="s">
        <v>1</v>
      </c>
      <c r="B48" s="4">
        <v>45173.764733796299</v>
      </c>
      <c r="C48" t="s">
        <v>32</v>
      </c>
      <c r="D48" t="s">
        <v>17</v>
      </c>
      <c r="E48" s="2">
        <v>58173</v>
      </c>
      <c r="F48" s="1">
        <v>4252</v>
      </c>
      <c r="G48" s="1">
        <v>4000</v>
      </c>
      <c r="H48" s="6">
        <f t="shared" si="0"/>
        <v>252</v>
      </c>
    </row>
    <row r="49" spans="1:8" x14ac:dyDescent="0.25">
      <c r="A49" t="s">
        <v>1</v>
      </c>
      <c r="B49" s="5">
        <v>45173.700023148151</v>
      </c>
      <c r="C49" t="s">
        <v>32</v>
      </c>
      <c r="D49" t="s">
        <v>19</v>
      </c>
      <c r="E49" s="2">
        <v>136775</v>
      </c>
      <c r="F49" s="1">
        <v>2090</v>
      </c>
      <c r="G49" s="1">
        <v>1800</v>
      </c>
      <c r="H49" s="6">
        <f t="shared" si="0"/>
        <v>290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A7E4-7A56-4DFE-98A1-C043C1BB28F4}">
  <dimension ref="A1:M4"/>
  <sheetViews>
    <sheetView tabSelected="1" zoomScaleNormal="100" workbookViewId="0">
      <selection activeCell="J5" sqref="J5"/>
    </sheetView>
  </sheetViews>
  <sheetFormatPr defaultRowHeight="15" x14ac:dyDescent="0.25"/>
  <sheetData>
    <row r="1" spans="1:13" ht="15" customHeight="1" x14ac:dyDescent="0.25">
      <c r="A1" s="9" t="s">
        <v>41</v>
      </c>
      <c r="B1" s="9"/>
      <c r="C1" s="9"/>
      <c r="D1" s="9"/>
      <c r="E1" s="9"/>
      <c r="F1" s="9"/>
      <c r="G1" s="9"/>
      <c r="H1" s="10" t="s">
        <v>42</v>
      </c>
      <c r="I1" s="10"/>
      <c r="J1" s="10"/>
      <c r="K1" s="12" t="s">
        <v>43</v>
      </c>
      <c r="L1" s="12"/>
      <c r="M1" s="12"/>
    </row>
    <row r="2" spans="1:13" ht="15" customHeight="1" x14ac:dyDescent="0.25">
      <c r="A2" s="9"/>
      <c r="B2" s="9"/>
      <c r="C2" s="9"/>
      <c r="D2" s="9"/>
      <c r="E2" s="9"/>
      <c r="F2" s="9"/>
      <c r="G2" s="9"/>
      <c r="H2" s="10"/>
      <c r="I2" s="10"/>
      <c r="J2" s="10"/>
      <c r="K2" s="12"/>
      <c r="L2" s="12"/>
      <c r="M2" s="12"/>
    </row>
    <row r="3" spans="1:13" ht="15" customHeight="1" x14ac:dyDescent="0.25">
      <c r="A3" s="9"/>
      <c r="B3" s="9"/>
      <c r="C3" s="9"/>
      <c r="D3" s="9"/>
      <c r="E3" s="9"/>
      <c r="F3" s="9"/>
      <c r="G3" s="9"/>
      <c r="H3" s="11">
        <f>GETPIVOTDATA("Profit",Sheet3!$A$3)</f>
        <v>23916</v>
      </c>
      <c r="I3" s="11"/>
      <c r="J3" s="11"/>
      <c r="K3" s="13">
        <f>GETPIVOTDATA("Make",Sheet3!$A$9)</f>
        <v>48</v>
      </c>
      <c r="L3" s="13"/>
      <c r="M3" s="13"/>
    </row>
    <row r="4" spans="1:13" ht="15" customHeight="1" x14ac:dyDescent="0.25">
      <c r="A4" s="9"/>
      <c r="B4" s="9"/>
      <c r="C4" s="9"/>
      <c r="D4" s="9"/>
      <c r="E4" s="9"/>
      <c r="F4" s="9"/>
      <c r="G4" s="9"/>
      <c r="H4" s="11"/>
      <c r="I4" s="11"/>
      <c r="J4" s="11"/>
      <c r="K4" s="13"/>
      <c r="L4" s="13"/>
      <c r="M4" s="13"/>
    </row>
  </sheetData>
  <mergeCells count="5">
    <mergeCell ref="A1:G4"/>
    <mergeCell ref="H1:J2"/>
    <mergeCell ref="H3:J4"/>
    <mergeCell ref="K1:M2"/>
    <mergeCell ref="K3:M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m F f V + J 5 N 3 6 k A A A A 9 g A A A B I A H A B D b 2 5 m a W c v U G F j a 2 F n Z S 5 4 b W w g o h g A K K A U A A A A A A A A A A A A A A A A A A A A A A A A A A A A h Y + x D o I w F E V / h X S n L X U x 5 F E H B x c x J i b G t S k V G u F h a L H 8 m 4 O f 5 C + I U d T N 8 Z 5 7 h n v v 1 x s s h q a O L q Z z t s W M J J S T y K B u C 4 t l R n p / j O d k I W G r 9 E m V J h p l d O n g i o x U 3 p 9 T x k I I N M x o 2 5 V M c J 6 w Q 7 7 e 6 c o 0 i n x k + 1 + O L T q v U B s i Y f 8 a I w V N R E I F F 5 Q D m y D k F r / C 2 P N n + w N h 2 d e + 7 4 w 0 G G 9 W w K Y I 7 P 1 B P g B Q S w M E F A A C A A g A D m F f 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5 h X 1 c o i k e 4 D g A A A B E A A A A T A B w A R m 9 y b X V s Y X M v U 2 V j d G l v b j E u b S C i G A A o o B Q A A A A A A A A A A A A A A A A A A A A A A A A A A A A r T k 0 u y c z P U w i G 0 I b W A F B L A Q I t A B Q A A g A I A A 5 h X 1 f i e T d + p A A A A P Y A A A A S A A A A A A A A A A A A A A A A A A A A A A B D b 2 5 m a W c v U G F j a 2 F n Z S 5 4 b W x Q S w E C L Q A U A A I A C A A O Y V 9 X D 8 r p q 6 Q A A A D p A A A A E w A A A A A A A A A A A A A A A A D w A A A A W 0 N v b n R l b n R f V H l w Z X N d L n h t b F B L A Q I t A B Q A A g A I A A 5 h X 1 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C l 0 Y y E 3 0 8 R L f 2 j o m R N l x S A A A A A A I A A A A A A B B m A A A A A Q A A I A A A A K f o + 1 1 D N s b N E 8 L 6 B z t n M j u p s V m A b 2 d 9 k S I a 6 f c i r r 8 n A A A A A A 6 A A A A A A g A A I A A A A A / p 8 O g 5 6 I z z 9 B h w / 8 s 4 g S a q D 3 m B 2 D 2 2 B T J 6 s N 3 8 n R Q q U A A A A K A h j V a S e O g 9 J q U 7 C a X r 4 W f 2 V 9 0 V 9 Z t V 7 R O 5 Y M 6 G e l p D q S 8 Y r J n d M p u D s 7 I u t D o S Q i F p k / d q R 7 e L e w h b p t o 3 f z c C n F O + Z s / M 9 5 q 4 4 M O E E M 5 N Q A A A A E Q x I 9 A D p H S h f W a F L 6 9 m P x 3 X X z Q J 4 d + B 9 Z 5 2 M 4 y K 4 M o s S N 3 f v / R A c H n F E N 9 H 0 / 5 I N m m 1 / X 1 b O X B 0 6 9 s V S p N R V B 8 = < / D a t a M a s h u p > 
</file>

<file path=customXml/itemProps1.xml><?xml version="1.0" encoding="utf-8"?>
<ds:datastoreItem xmlns:ds="http://schemas.openxmlformats.org/officeDocument/2006/customXml" ds:itemID="{6FC2EC98-83A0-44B1-878D-85D4D1D732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Project 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Ayomiposi Ogunlola</cp:lastModifiedBy>
  <cp:revision/>
  <cp:lastPrinted>2024-04-06T15:20:32Z</cp:lastPrinted>
  <dcterms:created xsi:type="dcterms:W3CDTF">2019-05-13T00:43:51Z</dcterms:created>
  <dcterms:modified xsi:type="dcterms:W3CDTF">2024-04-06T21:29:03Z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6ad6428-3883-4f15-9139-44f38411b3bd_Enabled">
    <vt:lpwstr>true</vt:lpwstr>
  </property>
  <property fmtid="{D5CDD505-2E9C-101B-9397-08002B2CF9AE}" pid="3" name="MSIP_Label_36ad6428-3883-4f15-9139-44f38411b3bd_SetDate">
    <vt:lpwstr>2023-07-19T08:26:35Z</vt:lpwstr>
  </property>
  <property fmtid="{D5CDD505-2E9C-101B-9397-08002B2CF9AE}" pid="4" name="MSIP_Label_36ad6428-3883-4f15-9139-44f38411b3bd_Method">
    <vt:lpwstr>Privileged</vt:lpwstr>
  </property>
  <property fmtid="{D5CDD505-2E9C-101B-9397-08002B2CF9AE}" pid="5" name="MSIP_Label_36ad6428-3883-4f15-9139-44f38411b3bd_Name">
    <vt:lpwstr>Public</vt:lpwstr>
  </property>
  <property fmtid="{D5CDD505-2E9C-101B-9397-08002B2CF9AE}" pid="6" name="MSIP_Label_36ad6428-3883-4f15-9139-44f38411b3bd_SiteId">
    <vt:lpwstr>473a0bc4-3b24-41dd-8637-31d1d34ae468</vt:lpwstr>
  </property>
  <property fmtid="{D5CDD505-2E9C-101B-9397-08002B2CF9AE}" pid="7" name="MSIP_Label_36ad6428-3883-4f15-9139-44f38411b3bd_ActionId">
    <vt:lpwstr>ec63b835-114e-4794-80a4-d4185107fc69</vt:lpwstr>
  </property>
  <property fmtid="{D5CDD505-2E9C-101B-9397-08002B2CF9AE}" pid="8" name="MSIP_Label_36ad6428-3883-4f15-9139-44f38411b3bd_ContentBits">
    <vt:lpwstr>0</vt:lpwstr>
  </property>
</Properties>
</file>