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\\muscat\박병찬\수탁사 점검 시스템 개발\1차 결과\"/>
    </mc:Choice>
  </mc:AlternateContent>
  <xr:revisionPtr revIDLastSave="0" documentId="8_{68D9DF8E-CECA-4383-9276-A0A8358CDA1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수탁사_WBS" sheetId="12" r:id="rId1"/>
    <sheet name="Sheet1" sheetId="13" r:id="rId2"/>
    <sheet name="Sheet2" sheetId="14" r:id="rId3"/>
  </sheets>
  <calcPr calcId="191029"/>
</workbook>
</file>

<file path=xl/calcChain.xml><?xml version="1.0" encoding="utf-8"?>
<calcChain xmlns="http://schemas.openxmlformats.org/spreadsheetml/2006/main">
  <c r="F210" i="12" l="1"/>
  <c r="E210" i="12"/>
  <c r="F209" i="12"/>
  <c r="E209" i="12"/>
  <c r="F208" i="12"/>
  <c r="E208" i="12"/>
  <c r="F207" i="12"/>
  <c r="E207" i="12"/>
  <c r="F198" i="12"/>
  <c r="E198" i="12"/>
  <c r="F175" i="12"/>
  <c r="E175" i="12"/>
  <c r="F173" i="12"/>
  <c r="E173" i="12"/>
  <c r="F152" i="12"/>
  <c r="E152" i="12"/>
  <c r="F140" i="12"/>
  <c r="E140" i="12"/>
  <c r="F139" i="12"/>
  <c r="E139" i="12"/>
  <c r="F137" i="12"/>
  <c r="E137" i="12"/>
  <c r="F118" i="12"/>
  <c r="E118" i="12"/>
  <c r="F88" i="12"/>
  <c r="E88" i="12"/>
  <c r="F80" i="12"/>
  <c r="E80" i="12"/>
  <c r="F72" i="12"/>
  <c r="E72" i="12"/>
  <c r="F68" i="12"/>
  <c r="E68" i="12"/>
  <c r="F62" i="12"/>
  <c r="E62" i="12"/>
  <c r="F61" i="12"/>
  <c r="E61" i="12"/>
  <c r="F59" i="12"/>
  <c r="E59" i="12"/>
  <c r="F56" i="12"/>
  <c r="E56" i="12"/>
  <c r="F55" i="12"/>
  <c r="E55" i="12"/>
  <c r="F51" i="12"/>
  <c r="E51" i="12"/>
  <c r="F40" i="12"/>
  <c r="E40" i="12"/>
  <c r="F35" i="12"/>
  <c r="F16" i="12" s="1"/>
  <c r="E35" i="12"/>
  <c r="F28" i="12"/>
  <c r="E28" i="12"/>
  <c r="F17" i="12"/>
  <c r="E17" i="12"/>
  <c r="E16" i="12"/>
  <c r="F12" i="12"/>
  <c r="E12" i="12"/>
  <c r="F10" i="12"/>
  <c r="E10" i="12"/>
  <c r="F9" i="12"/>
  <c r="F8" i="12" s="1"/>
  <c r="E9" i="12"/>
  <c r="E8" i="12"/>
  <c r="F7" i="12"/>
  <c r="F6" i="12" s="1"/>
  <c r="F5" i="12" s="1"/>
  <c r="E7" i="12"/>
  <c r="E6" i="12"/>
  <c r="E5" i="12"/>
  <c r="F4" i="12"/>
  <c r="E4" i="12"/>
</calcChain>
</file>

<file path=xl/sharedStrings.xml><?xml version="1.0" encoding="utf-8"?>
<sst xmlns="http://schemas.openxmlformats.org/spreadsheetml/2006/main" count="622" uniqueCount="434">
  <si>
    <t>#</t>
  </si>
  <si>
    <t>Phase</t>
  </si>
  <si>
    <t>Task</t>
  </si>
  <si>
    <t>Activities</t>
  </si>
  <si>
    <t>실제
소요일</t>
  </si>
  <si>
    <t>실제
진척도</t>
  </si>
  <si>
    <t>상태</t>
  </si>
  <si>
    <t>프런트   진척율</t>
  </si>
  <si>
    <t>백엔드   진척율</t>
  </si>
  <si>
    <t>API연동   진척율</t>
  </si>
  <si>
    <t>상세 기능</t>
  </si>
  <si>
    <t>기획서 페이지</t>
  </si>
  <si>
    <t>현 상황/문제점</t>
  </si>
  <si>
    <t>결과</t>
  </si>
  <si>
    <t>수정</t>
  </si>
  <si>
    <t>수탁사 개인정보 관리 현황 점검 시스템</t>
  </si>
  <si>
    <t>PMO</t>
  </si>
  <si>
    <t>프로젝트 준비</t>
  </si>
  <si>
    <t>프로젝트 조직 및 일정 수립</t>
  </si>
  <si>
    <t>프로젝트 보고</t>
  </si>
  <si>
    <t>종료보고</t>
  </si>
  <si>
    <t>대기</t>
  </si>
  <si>
    <t>A</t>
  </si>
  <si>
    <t>1단계</t>
  </si>
  <si>
    <t>(프런트 및 백엔드개발)</t>
  </si>
  <si>
    <t>로그인</t>
  </si>
  <si>
    <t>진행중</t>
  </si>
  <si>
    <t>　</t>
  </si>
  <si>
    <t>로그인 임계값 설정</t>
  </si>
  <si>
    <t>Slide 8
구현 필요한 기능 (2)</t>
  </si>
  <si>
    <t>로그인 페이지 접속불가</t>
  </si>
  <si>
    <t>확인 불가</t>
  </si>
  <si>
    <t>계정 잠금 설정</t>
  </si>
  <si>
    <t>Slide 8
구현 필요한 기능 (3)</t>
  </si>
  <si>
    <t>개인정보처리방침
및
회사소개</t>
  </si>
  <si>
    <t>Slide 8
구현 필요한 기능 (4)</t>
  </si>
  <si>
    <t>로그인 시 인증메일 발송</t>
  </si>
  <si>
    <t>Slide 9
구현 필요한 기능 (2) ~ (5)</t>
  </si>
  <si>
    <t>관리자</t>
  </si>
  <si>
    <t>등록업체 및 계정관리</t>
  </si>
  <si>
    <t>검색</t>
  </si>
  <si>
    <t>slide 32
구현 필요한 기능 (1)</t>
  </si>
  <si>
    <t>정상 작동</t>
  </si>
  <si>
    <t>업체 등록</t>
  </si>
  <si>
    <t>slide 32
구현 필요한 기능 (2)</t>
  </si>
  <si>
    <t>- 사업자 등록 번호 규격(000-00-00000) 확인 기능 없음</t>
  </si>
  <si>
    <t>수정 요청</t>
  </si>
  <si>
    <t>업체 삭제</t>
  </si>
  <si>
    <t>slide 32
구현 필요한 기능 (3)</t>
  </si>
  <si>
    <t>계정 목록 확인</t>
  </si>
  <si>
    <t>slide 32
구현 필요한 기능 (4)</t>
  </si>
  <si>
    <t>- 계정 목록 확인은 등록 업체 클릭 시 해당 업체에 대한 계정정보만 확인이 되어야함
- 계정 검색 시 어느 업체에 등록된 계정인지 확인이 되어야함</t>
  </si>
  <si>
    <t>계정 삭제</t>
  </si>
  <si>
    <t>slide 32
구현 필요한 기능 (5)</t>
  </si>
  <si>
    <t>- 계정 삭제 기능이 동작하지 않음</t>
  </si>
  <si>
    <t>기능 미구현</t>
  </si>
  <si>
    <t>계정 상세 보기</t>
  </si>
  <si>
    <t>slide 32
구현 필요한 기능 (6)</t>
  </si>
  <si>
    <t>계정 등록</t>
  </si>
  <si>
    <t>slide 32
구현 필요한 기능 (7)</t>
  </si>
  <si>
    <t>회원 가입 승인</t>
  </si>
  <si>
    <t>회원가입 요청 내역 확인</t>
  </si>
  <si>
    <t>slide 20
구현 필요한 기능 (1)</t>
  </si>
  <si>
    <t>- 회원가입 승인 페이지는 구현되어 있으나, 요청한 내역이 없어 기능 동작 확인 불가함</t>
  </si>
  <si>
    <t>상세 요청 내용 확인</t>
  </si>
  <si>
    <t>slide 20
구현 필요한 기능 (2)</t>
  </si>
  <si>
    <t>승인</t>
  </si>
  <si>
    <t>slide 20
구현 필요한 기능 (3)</t>
  </si>
  <si>
    <t>승인 거부</t>
  </si>
  <si>
    <t>slide 20
구현 필요한 기능 (4)</t>
  </si>
  <si>
    <t>삭제</t>
  </si>
  <si>
    <t>slide 20
구현 필요한 기능 (5)</t>
  </si>
  <si>
    <t xml:space="preserve">계정상세보기 </t>
  </si>
  <si>
    <t>slide 33
구현 필요한 기능 (1)</t>
  </si>
  <si>
    <t>- 비고란 추가 필요</t>
  </si>
  <si>
    <t>slide 33
구현 필요한 기능 (2)</t>
  </si>
  <si>
    <t>계정수정</t>
  </si>
  <si>
    <t>기본정보 수정</t>
  </si>
  <si>
    <t>slide 34
구현 필요한 기능 (1)</t>
  </si>
  <si>
    <t>회사정보 수정</t>
  </si>
  <si>
    <t>slide 34
구현 필요한 기능 (2)</t>
  </si>
  <si>
    <t>담당자정보 수정</t>
  </si>
  <si>
    <t>slide 34
구현 필요한 기능 (3)</t>
  </si>
  <si>
    <t>- 사용여부 추가 필요
- 비고 작성란 추가 필요</t>
  </si>
  <si>
    <t>저장</t>
  </si>
  <si>
    <t>slide 34
구현 필요한 기능 (4)</t>
  </si>
  <si>
    <t>취소</t>
  </si>
  <si>
    <t>slide 34
구현 필요한 기능 (5)</t>
  </si>
  <si>
    <t>계정등록</t>
  </si>
  <si>
    <t>계정 유형</t>
  </si>
  <si>
    <t>slide 35
구현 필요한 기능 (1)</t>
  </si>
  <si>
    <t>확인 필요</t>
  </si>
  <si>
    <t>기본정보</t>
  </si>
  <si>
    <t>slide 35
구현 필요한 기능 (2)</t>
  </si>
  <si>
    <t>회사정보</t>
  </si>
  <si>
    <t>slide 35
구현 필요한 기능 (3)</t>
  </si>
  <si>
    <t>담당자정보</t>
  </si>
  <si>
    <t>slide 35
구현 필요한 기능 (4)</t>
  </si>
  <si>
    <t>- 비고 작성란 추가 필요</t>
  </si>
  <si>
    <t>생성</t>
  </si>
  <si>
    <t>slide 35
구현 필요한 기능 (5)</t>
  </si>
  <si>
    <t xml:space="preserve">마스터계정 </t>
  </si>
  <si>
    <t>자사정보</t>
  </si>
  <si>
    <t>slide 36
구현 필요한 기능 (1)</t>
  </si>
  <si>
    <t>머스캣 계정 상세보기</t>
  </si>
  <si>
    <t>slide 37
구현 필요한 기능 (1) ~ (2)</t>
  </si>
  <si>
    <t>머스캣 계정 수정</t>
  </si>
  <si>
    <t>slide 38
구현 필요한 기능 (1) ~ (2)</t>
  </si>
  <si>
    <t>관리자 계정 등록</t>
  </si>
  <si>
    <t>slide 39
구현 필요한 기능 (1) ~ (3)</t>
  </si>
  <si>
    <t>마이페이지</t>
  </si>
  <si>
    <t>관리자 마이페이지</t>
  </si>
  <si>
    <t>slide 63 ~ 64</t>
  </si>
  <si>
    <t>위탁사 마이페이지</t>
  </si>
  <si>
    <t>slide 112 ~113</t>
  </si>
  <si>
    <t>공지사항</t>
  </si>
  <si>
    <t>공지사항 검색</t>
  </si>
  <si>
    <t>slide 16
구현 필요한 기능 (1)</t>
  </si>
  <si>
    <t>공지사항 삭제</t>
  </si>
  <si>
    <t>slide 16
구현 필요한 기능 (2)</t>
  </si>
  <si>
    <t>- 삭제 기능이 동작하지 않음</t>
  </si>
  <si>
    <t>공지사항 작성</t>
  </si>
  <si>
    <t>slide 16
구현 필요한 기능 (3)
slide 17
구현 필요한 기능 (1) ~ (3)</t>
  </si>
  <si>
    <t>- 공지사항 본문에 이미지가 추가될 수 있도록 하여야 함</t>
  </si>
  <si>
    <t>공지사항 보기</t>
  </si>
  <si>
    <t>slide 16
구현 필요한 기능 (4)</t>
  </si>
  <si>
    <t>공지사항 수정</t>
  </si>
  <si>
    <t>slide 18
구현 필요한 기능 (1) ~ (3)
slide 19
구현 필요한 기능 (1) ~ (3)</t>
  </si>
  <si>
    <t>- 첨부파일이 포함된 공지사항 수정 시 기존에 등록되어 있던 첨부파일은 삭제되고 있으나, 유지되게 하여야 하며 선택적으로 삭제가 가능하여야함 (slide 19. 구현 필요한 기능 (1))</t>
  </si>
  <si>
    <t>수탁사</t>
  </si>
  <si>
    <t>slide 76</t>
  </si>
  <si>
    <t>slide 77</t>
  </si>
  <si>
    <t>수탁사 마이페이지</t>
  </si>
  <si>
    <t>slide 88 ~ 89</t>
  </si>
  <si>
    <t>위탁사</t>
  </si>
  <si>
    <t>slide 98
구현 필요한 기능 (1)</t>
  </si>
  <si>
    <t>slide 98
구현 필요한 기능 (2)</t>
  </si>
  <si>
    <t>검수 테스트 진행 및 수정</t>
  </si>
  <si>
    <t>B</t>
  </si>
  <si>
    <t>2단계</t>
  </si>
  <si>
    <t>문의</t>
  </si>
  <si>
    <t>slide 57
현황 (1)</t>
  </si>
  <si>
    <t>열람</t>
  </si>
  <si>
    <t>slide 57
현황 (2)</t>
  </si>
  <si>
    <t>등록</t>
  </si>
  <si>
    <t>slide 57
현황 (3)</t>
  </si>
  <si>
    <t>목록 개수 설정</t>
  </si>
  <si>
    <t>slide 57
현황 (4)</t>
  </si>
  <si>
    <t>slide 57
구현 필요한 기능 (5)</t>
  </si>
  <si>
    <t>비밀번호 설정(등록 시)</t>
  </si>
  <si>
    <t>slide 57
구현 필요한 기능 (6)</t>
  </si>
  <si>
    <t>일정관리</t>
  </si>
  <si>
    <t>일정 확인</t>
  </si>
  <si>
    <t>slide 50</t>
  </si>
  <si>
    <t>일정 변경</t>
  </si>
  <si>
    <t>slide 51</t>
  </si>
  <si>
    <t>현장점검 일정수립</t>
  </si>
  <si>
    <t>slide 52</t>
  </si>
  <si>
    <t>점검 및 결과</t>
  </si>
  <si>
    <t>결과 검색 (수탁사 전체 결과)</t>
  </si>
  <si>
    <t>slide 22
구현 필요한 기능 (2)</t>
  </si>
  <si>
    <t>결과 검색 (수탁사 개별 결과)</t>
  </si>
  <si>
    <t>slide 22
구현 필요한 기능 (3)</t>
  </si>
  <si>
    <t>결과 검색 옵션
(연도/프로젝트명/위탁사/수탁사)</t>
  </si>
  <si>
    <t>slide 22
구현 필요한 기능 (1)</t>
  </si>
  <si>
    <t>수탁사 전체 결과 페이지</t>
  </si>
  <si>
    <t>slide 23 - 24</t>
  </si>
  <si>
    <t>수탁사 개별 결과 페이지
(점검 전)</t>
  </si>
  <si>
    <t>slide 25</t>
  </si>
  <si>
    <t>수탁사 개별 결과 페이지
(점검중/점검 완료)</t>
  </si>
  <si>
    <t>slide 26</t>
  </si>
  <si>
    <t>개인정보항목 관리</t>
  </si>
  <si>
    <t>개인정보 항목 관리 페이지</t>
  </si>
  <si>
    <t>slide 47</t>
  </si>
  <si>
    <t>개인정보 항목 세부 설정
(불러오기)</t>
  </si>
  <si>
    <t>slide 48
구현 필요한 기능 (2)</t>
  </si>
  <si>
    <t>엑셀 기능</t>
  </si>
  <si>
    <t>slide 48
구현 필요한 기능 (4)</t>
  </si>
  <si>
    <t>점검항목관리</t>
  </si>
  <si>
    <t>체크리스트 생성(추가)</t>
  </si>
  <si>
    <t>slide 44
구현 필요한 기능(1)</t>
  </si>
  <si>
    <t>체크리스트 생성(삭제)</t>
  </si>
  <si>
    <t>slide 44
구현 필요한 기능(2)</t>
  </si>
  <si>
    <t>체크리스트 생성(저장)</t>
  </si>
  <si>
    <t>slide 44
구현 필요한 기능(3)</t>
  </si>
  <si>
    <t>체크리스트 생성(상세 설정)</t>
  </si>
  <si>
    <t>slide 44
구현 필요한 기능(4)</t>
  </si>
  <si>
    <t>체크리스트 이름 표시</t>
  </si>
  <si>
    <t>slide 45
구현 필요한 기능 (1)</t>
  </si>
  <si>
    <t>체크리스트 불러오기</t>
  </si>
  <si>
    <t>slide 45
구현 필요한 기능 (2)</t>
  </si>
  <si>
    <t>체크리스트 입력(기능)</t>
  </si>
  <si>
    <t>slide 45
구현 필요한 기능 (4)</t>
  </si>
  <si>
    <t>체크리스트 저장</t>
  </si>
  <si>
    <t>slide 45
구현 필요한 기능 (5)</t>
  </si>
  <si>
    <t>현황작성</t>
  </si>
  <si>
    <t>요청 팝업</t>
  </si>
  <si>
    <t>slide 71</t>
  </si>
  <si>
    <t>프로젝트명 표시</t>
  </si>
  <si>
    <t>slide 73
구현 필요한 기능 (1)</t>
  </si>
  <si>
    <t>수탁사 현황 작성</t>
  </si>
  <si>
    <t>slide 73
구현 필요한 기능 (2)</t>
  </si>
  <si>
    <t>계약기간(캘린더 표시)</t>
  </si>
  <si>
    <t>slide 73
구현 필요한 기능 (3)</t>
  </si>
  <si>
    <t>연간 개인정보 처리량</t>
  </si>
  <si>
    <t>slide 73
구현 필요한 기능 (4)</t>
  </si>
  <si>
    <t>개인정보 취급 항목 (리스트)</t>
  </si>
  <si>
    <t>slide 73
구현 필요한 기능 (5)</t>
  </si>
  <si>
    <t>수탁사 담당자 정보 표시</t>
  </si>
  <si>
    <t>slide 73
구현 필요한 기능 (6)</t>
  </si>
  <si>
    <t>저장 및 수정</t>
  </si>
  <si>
    <t>slide 73
구현 필요한 기능 (7) ~ (8)</t>
  </si>
  <si>
    <t>비밀번호 설정</t>
  </si>
  <si>
    <t>slide 86
구현 필요한 기능 (1)</t>
  </si>
  <si>
    <t>문의글 삭제</t>
  </si>
  <si>
    <t>slide 86
구현 필요한 기능 (2)</t>
  </si>
  <si>
    <t>slide 53
slide 84
(동일 페이지)</t>
  </si>
  <si>
    <t>계정 생성 신청</t>
  </si>
  <si>
    <t>프로젝트 관리</t>
  </si>
  <si>
    <t>프로젝트 조회 기능</t>
  </si>
  <si>
    <t>slide 41
구현 필요한 기능 (1)</t>
  </si>
  <si>
    <t>프로젝트 생성</t>
  </si>
  <si>
    <t>slide 41
구현 필요한 기능 (2)</t>
  </si>
  <si>
    <t>slide 41
구현 필요한 기능 (3)</t>
  </si>
  <si>
    <t>수탁사 현황 페이지 이동</t>
  </si>
  <si>
    <t>slide 41
구현 필요한 기능 (4)</t>
  </si>
  <si>
    <t>프로젝트 일정 설정</t>
  </si>
  <si>
    <t>slide 41
구현 필요한 기능 (5)</t>
  </si>
  <si>
    <t>프로젝트 관리 &gt; 수탁사 현황 페이지</t>
  </si>
  <si>
    <t>프로젝트 검색 필터</t>
  </si>
  <si>
    <t>slide 42
구현 필요한 기능 (1)</t>
  </si>
  <si>
    <t>수탁사 추가</t>
  </si>
  <si>
    <t>slide 42
구현 필요한 기능 (2)</t>
  </si>
  <si>
    <t>수탁사 수정</t>
  </si>
  <si>
    <t>slide 42
구현 필요한 기능 (3)</t>
  </si>
  <si>
    <t>수탁사 삭제</t>
  </si>
  <si>
    <t>slide 42
구현 필요한 기능 (4)</t>
  </si>
  <si>
    <t>엑셀 업로드</t>
  </si>
  <si>
    <t>slide 42
구현 필요한 기능 (5)</t>
  </si>
  <si>
    <t>점검 방식</t>
  </si>
  <si>
    <t>slide 42
구현 필요한 기능 (6)</t>
  </si>
  <si>
    <t>slide 107</t>
  </si>
  <si>
    <t>현장점검 일정 확인</t>
  </si>
  <si>
    <t>slide 108</t>
  </si>
  <si>
    <t>slide 110
구현 필요한 기능 (1)</t>
  </si>
  <si>
    <t>slide 110
구현 필요한 기능 (2)</t>
  </si>
  <si>
    <t>C</t>
  </si>
  <si>
    <t>3단계</t>
  </si>
  <si>
    <t>메인</t>
  </si>
  <si>
    <t>사용자 확인</t>
  </si>
  <si>
    <t>slide 11
구현 필요한 기능 (1)</t>
  </si>
  <si>
    <t>메인 페이지 필터</t>
  </si>
  <si>
    <t>slide 11
구현 필요한 기능 (2)</t>
  </si>
  <si>
    <t>최초 점검 완료 모수 확인</t>
  </si>
  <si>
    <t>slide 11
구현 필요한 기능 (3)</t>
  </si>
  <si>
    <t>이행 점검 완료 모수 확인</t>
  </si>
  <si>
    <t>slide 11
구현 필요한 기능 (4)</t>
  </si>
  <si>
    <t>이슈 사항 모수 확인</t>
  </si>
  <si>
    <t>slide 12
구현 필요한 기능 (1)</t>
  </si>
  <si>
    <t>이슈 사항 수탁사 목록 클릭 시</t>
  </si>
  <si>
    <t>slide 13
구현 필요한 기능 (1)</t>
  </si>
  <si>
    <t>지연 모수 확인</t>
  </si>
  <si>
    <t>slide 12
구현 필요한 기능 (2)</t>
  </si>
  <si>
    <t>검수 중 모수 확인</t>
  </si>
  <si>
    <t>slide 12
구현 필요한 기능 (3)</t>
  </si>
  <si>
    <t>일정 Check 확인</t>
  </si>
  <si>
    <t>slide 12
구현 필요한 기능 (4)</t>
  </si>
  <si>
    <t>지연,검수 중, 일정촏차
수탁사 목록 클릭 시</t>
  </si>
  <si>
    <t>slide 13
구현 필요한 기능 (2)</t>
  </si>
  <si>
    <t>공통기능 (새로고침/펼치기)</t>
  </si>
  <si>
    <t>slide 12
구현 필요한 기능 (5)</t>
  </si>
  <si>
    <t>문의 내역</t>
  </si>
  <si>
    <t>slide 14
구현 필요한 기능 (1)</t>
  </si>
  <si>
    <t>slide 14
구현 필요한 기능 (2)</t>
  </si>
  <si>
    <t>회원가입 요청</t>
  </si>
  <si>
    <t>slide 14
구현 필요한 기능 (3)</t>
  </si>
  <si>
    <t>주소 변경</t>
  </si>
  <si>
    <t>slide 14
구현 필요한 기능 (4)</t>
  </si>
  <si>
    <t>메모 발신 이력 페이지 이동</t>
  </si>
  <si>
    <t>slide 14
구현 필요한 기능 (5)</t>
  </si>
  <si>
    <t xml:space="preserve">메인-&gt;메모 발신 이력 </t>
  </si>
  <si>
    <t>메모 검색</t>
  </si>
  <si>
    <t>slide 15
구현 필요한 기능 (1)</t>
  </si>
  <si>
    <t>메모 상세 보기</t>
  </si>
  <si>
    <t>slide 15
구현 필요한 기능 (2)</t>
  </si>
  <si>
    <t>수탁사 전체 결과</t>
  </si>
  <si>
    <t>수탁사 개별 결과</t>
  </si>
  <si>
    <t>검색 필터 설정</t>
  </si>
  <si>
    <t>slide 25
구현 필요한 기능 (1)</t>
  </si>
  <si>
    <t>최초 점검 점수 표시</t>
  </si>
  <si>
    <t>slide 25
구현 필요한 기능 (2)
slide 26</t>
  </si>
  <si>
    <t>점검 진행 현황 표시</t>
  </si>
  <si>
    <t>slide 25
구현 필요한 기능 (3)
slide 26
구현 필요한 기능 (1)</t>
  </si>
  <si>
    <t>수탁사 기본 현황 정보 표시</t>
  </si>
  <si>
    <t>slide 25
구현 필요한 기능 (4)</t>
  </si>
  <si>
    <t>점검 전 데이터 없을 때 표시</t>
  </si>
  <si>
    <t>slide 25
구현 필요한 기능 (5)</t>
  </si>
  <si>
    <t>이행 점검 점수 표시</t>
  </si>
  <si>
    <t>데이터 값 확인</t>
  </si>
  <si>
    <t>slide 26
구현 필요한 기능 (2) ~ (8)</t>
  </si>
  <si>
    <t>로그</t>
  </si>
  <si>
    <t>로그 검색</t>
  </si>
  <si>
    <t>slide 59
현황 (1)</t>
  </si>
  <si>
    <t>로그 필터</t>
  </si>
  <si>
    <t>slide 59
현황 (2)
구현 필요한 기능 (5)
slide 60
구현 필요한 기능 (1) ~ (2)
slide 61
구현 필요한 기능 (1) ~ (2)</t>
  </si>
  <si>
    <t>페이지 내 표시 로그 개수</t>
  </si>
  <si>
    <t>slide 59
현황 (3)</t>
  </si>
  <si>
    <t>로그 다운로드</t>
  </si>
  <si>
    <t>slide 59
현황 (4)</t>
  </si>
  <si>
    <t>로그 암호화 저장(ID/PW)</t>
  </si>
  <si>
    <t>slide 59
구현 필요한 기능 (6)</t>
  </si>
  <si>
    <t>점검체크리스트</t>
  </si>
  <si>
    <t>점검수행/점검결과 표시값 구현</t>
  </si>
  <si>
    <t>slide 27
구현 필요한 기능 (1)</t>
  </si>
  <si>
    <t>점검일 표시</t>
  </si>
  <si>
    <t>slide 27
구현 필요한 기능 (2)</t>
  </si>
  <si>
    <t>이슈 업체 등록</t>
  </si>
  <si>
    <t>slide 27
구현 필요한 기능 (3)</t>
  </si>
  <si>
    <t>결과 제외</t>
  </si>
  <si>
    <t>slide 27
구현 필요한 기능 (4)</t>
  </si>
  <si>
    <t>전달 사항</t>
  </si>
  <si>
    <t>slide 28
구현 필요한 기능 (1)</t>
  </si>
  <si>
    <t>수탁사 입력 활성화 버튼</t>
  </si>
  <si>
    <t>slide 28
구현 필요한 기능 (2)</t>
  </si>
  <si>
    <t>다운로드 기능</t>
  </si>
  <si>
    <t>slide 28
구현 필요한 기능 (3)</t>
  </si>
  <si>
    <t>임시 저장</t>
  </si>
  <si>
    <t>slide 28
구현 필요한 기능 (4)</t>
  </si>
  <si>
    <t>보완 요청</t>
  </si>
  <si>
    <t>slide 28
구현 필요한 기능 (5)</t>
  </si>
  <si>
    <t>검수 완료</t>
  </si>
  <si>
    <t>slide 28
구현 필요한 기능 (6)</t>
  </si>
  <si>
    <t>수정 로그 확인</t>
  </si>
  <si>
    <t>slide 28
구현 필요한 기능 (7)</t>
  </si>
  <si>
    <t>수탁사 수정 불가 기능</t>
  </si>
  <si>
    <t>slide 29
구현 필요한 기능 (1)</t>
  </si>
  <si>
    <t>slide 29
구현 필요한 기능 (2)</t>
  </si>
  <si>
    <t>최종 저장</t>
  </si>
  <si>
    <t>slide 29
구현 필요한 기능 (3)</t>
  </si>
  <si>
    <t>세부 점검 항목</t>
  </si>
  <si>
    <t>slide 30
구현 필요한 기능 (1)</t>
  </si>
  <si>
    <t>점검 결과 입력</t>
  </si>
  <si>
    <t>slide 30
구현 필요한 기능 (2)</t>
  </si>
  <si>
    <t>증적 첨부 기능</t>
  </si>
  <si>
    <t>slide 30
구현 필요한 기능 (3)</t>
  </si>
  <si>
    <t>검수 결과/보완조치/최종결과
계정별 권한 설정</t>
  </si>
  <si>
    <t>slide 30
구현 필요한 기능 (4)</t>
  </si>
  <si>
    <t>Lock</t>
  </si>
  <si>
    <t>slide 30
구현 필요한 기능 (5)</t>
  </si>
  <si>
    <t>최근 수정 날짜</t>
  </si>
  <si>
    <t>slide 30
구현 필요한 기능 (6)</t>
  </si>
  <si>
    <t>상세 보기 기능</t>
  </si>
  <si>
    <t>slide 30
구현 필요한 기능 (7)</t>
  </si>
  <si>
    <t>프로젝트 전체 결과</t>
  </si>
  <si>
    <t>slide 101</t>
  </si>
  <si>
    <t>slide 102 - 103</t>
  </si>
  <si>
    <t>전달사항</t>
  </si>
  <si>
    <t>slide 104
구현 필요한 기능 (1)</t>
  </si>
  <si>
    <t>다운로드</t>
  </si>
  <si>
    <t>slide 104
구현 필요한 기능 (2)</t>
  </si>
  <si>
    <t>위탁사 체크리스트 상세페이지</t>
  </si>
  <si>
    <t>slide 105</t>
  </si>
  <si>
    <t>업체명 표시</t>
  </si>
  <si>
    <t>slide 96
구현 필요한 기능 (1)</t>
  </si>
  <si>
    <t>일정 관리 페이지 이동</t>
  </si>
  <si>
    <t>slide 96
구현 필요한 기능 (2)</t>
  </si>
  <si>
    <t>일정 표시 기능</t>
  </si>
  <si>
    <t>slide 96
좌측 일정 안내 UI 참고</t>
  </si>
  <si>
    <t>이슈 사항</t>
  </si>
  <si>
    <t>slide 96
구현 필요한 기능 (3)</t>
  </si>
  <si>
    <t xml:space="preserve">검수 중 </t>
  </si>
  <si>
    <t>slide 96
구현 필요한 기능 (4)</t>
  </si>
  <si>
    <t>slide 97
구현 필요한 기능 (1)</t>
  </si>
  <si>
    <t>slide 97
구현 필요한 기능 (2)</t>
  </si>
  <si>
    <t>프로젝트 필터</t>
  </si>
  <si>
    <t>slide 75
구현 필요한 기능 (1)</t>
  </si>
  <si>
    <t>일정 안내</t>
  </si>
  <si>
    <t>slide 75
구현 필요한 기능 (2)</t>
  </si>
  <si>
    <t>알림</t>
  </si>
  <si>
    <t>slide 75
구현 필요한 기능 (3)</t>
  </si>
  <si>
    <t>점검 바로가기</t>
  </si>
  <si>
    <t>slide 75
구현 필요한 기능 (4)</t>
  </si>
  <si>
    <t>개별 일정 캘린더 바로가기</t>
  </si>
  <si>
    <t>slide 75
구현 필요한 기능 (5)</t>
  </si>
  <si>
    <t>점검 결과 확인 바로가기</t>
  </si>
  <si>
    <t>slide 75
구현 필요한 기능 (6)</t>
  </si>
  <si>
    <t>문의하기 바로가기</t>
  </si>
  <si>
    <t>slide 75
구현 필요한 기능 (7)</t>
  </si>
  <si>
    <t>공지사항 표시</t>
  </si>
  <si>
    <t>slide 75
구현 필요한 기능 (8)</t>
  </si>
  <si>
    <t>마이페이지 이동</t>
  </si>
  <si>
    <t>slide 75
구현 필요한 기능 (9)</t>
  </si>
  <si>
    <t>slide 79 - 80
slide 102 - 103</t>
  </si>
  <si>
    <t>수탁사 점검 체크리스트</t>
  </si>
  <si>
    <t>slide 81
구현 필요한 기능 (1)</t>
  </si>
  <si>
    <t>임시저장</t>
  </si>
  <si>
    <t>slide 81
구현 필요한 기능 (2)</t>
  </si>
  <si>
    <t>slide 81
구현 필요한 기능 (3)</t>
  </si>
  <si>
    <t>제출</t>
  </si>
  <si>
    <t>slide 81
구현 필요한 기능 (4)</t>
  </si>
  <si>
    <t>slide 81
구현 필요한 기능 (5)</t>
  </si>
  <si>
    <t>세부 점검 항목 표시</t>
  </si>
  <si>
    <t>slide 82
구현 필요한 기능 (1)</t>
  </si>
  <si>
    <t>slide 82
구현 필요한 기능 (2)</t>
  </si>
  <si>
    <t>증적 첨부</t>
  </si>
  <si>
    <t>slide 82
구현 필요한 기능 (3)</t>
  </si>
  <si>
    <t>결과 값</t>
  </si>
  <si>
    <t>slide 82
구현 필요한 기능 (4)</t>
  </si>
  <si>
    <t>E</t>
  </si>
  <si>
    <t>테스트, 배포</t>
  </si>
  <si>
    <t xml:space="preserve">품질 검수 테스트 진행 </t>
  </si>
  <si>
    <t>검수 테스트 점검사항 수정/보완 및 소스 이관</t>
  </si>
  <si>
    <t>내 용</t>
  </si>
  <si>
    <t>현재 관리자로만 로그인 가능 (수탁사, 위탁사, 관리자 구분 미개발)</t>
  </si>
  <si>
    <r>
      <rPr>
        <sz val="11"/>
        <color rgb="FFFF0000"/>
        <rFont val="맑은 고딕"/>
        <family val="2"/>
        <scheme val="minor"/>
      </rPr>
      <t xml:space="preserve">※ "등록업체 및 계정관리" 마스터계정/머스캣담당자만 확인할 수 있어야함
※ 머스캣(관리자)에 대한 계정정보는 마스터계정에서만 확인 가능하여야함
※ 계정목록은 사업자 클릭시 해당 사업자에 대한 계정목록이 나와야함
</t>
    </r>
    <r>
      <rPr>
        <sz val="11"/>
        <color theme="1"/>
        <rFont val="맑은 고딕"/>
        <family val="2"/>
        <scheme val="minor"/>
      </rPr>
      <t>ㄴ 현재는 가입 되어있는 모든 계정목록이 나옴</t>
    </r>
  </si>
  <si>
    <t>※ 요청건에 승인/승인거부 기능 미구현</t>
  </si>
  <si>
    <t>※ 계정사용여부(사용/미사용) 체크할 수 있는 기능 추가 필요함</t>
  </si>
  <si>
    <t xml:space="preserve"> </t>
  </si>
  <si>
    <t>마스터계정 
등록업체 및 계정관리</t>
  </si>
  <si>
    <r>
      <rPr>
        <sz val="11"/>
        <color rgb="FFFF0000"/>
        <rFont val="맑은 고딕"/>
        <family val="2"/>
        <scheme val="minor"/>
      </rPr>
      <t xml:space="preserve">※ "등록업체 및 계정관리" 에서 수탁사/위탁사(계정유형) 계정 하이퍼링크 클릭 시 관리자와 동일한 수정페이지 보여져야함
</t>
    </r>
    <r>
      <rPr>
        <sz val="11"/>
        <color theme="1"/>
        <rFont val="맑은 고딕"/>
        <family val="2"/>
        <scheme val="minor"/>
      </rPr>
      <t>- 관리자(계정유형) 클릭 시 현상태 유지</t>
    </r>
  </si>
  <si>
    <t>※ "등록업체 및 계정관리" 에서 계정 하이퍼링크 클릭 시 수정페이지의 항목(비밀번호 제외)과 보여지는 항목이 동일하게 수정되어야함</t>
  </si>
  <si>
    <t>페이지명</t>
  </si>
  <si>
    <t>기능 설명</t>
  </si>
  <si>
    <t>참고 (페이지)</t>
  </si>
  <si>
    <t>가입절차</t>
  </si>
  <si>
    <t>- 프로젝트 시작 시 위탁사 &gt; 수탁사에게 공문 발송 (현장점검 안내 및 계정 생성 요청)
- 수탁사 회원가입
- 관리자 승인
- 관리자 승인 후 수탁사 첫 로그인 시 수탁사 현황 작성페이지로 이동</t>
  </si>
  <si>
    <t>관리자_메인
(Slide 11)</t>
  </si>
  <si>
    <r>
      <rPr>
        <sz val="9"/>
        <color rgb="FFFF0000"/>
        <rFont val="맑은 고딕"/>
        <family val="2"/>
        <scheme val="minor"/>
      </rPr>
      <t>최초 점검 완료</t>
    </r>
    <r>
      <rPr>
        <sz val="9"/>
        <color theme="1"/>
        <rFont val="맑은 고딕"/>
        <family val="2"/>
        <scheme val="minor"/>
      </rPr>
      <t xml:space="preserve">
- </t>
    </r>
    <r>
      <rPr>
        <u val="double"/>
        <sz val="9"/>
        <color theme="1"/>
        <rFont val="맑은 고딕"/>
        <family val="2"/>
        <scheme val="minor"/>
      </rPr>
      <t>완료 건수</t>
    </r>
    <r>
      <rPr>
        <sz val="9"/>
        <color theme="1"/>
        <rFont val="맑은 고딕"/>
        <family val="2"/>
        <scheme val="minor"/>
      </rPr>
      <t xml:space="preserve"> : (점검 제외 건 수 + 검수 완료 건 수)/전체 점검 대상 
- 퍼센트 그래프: 완료 퍼센트를 그래프로 표현
: 파란 숫자의 합 : 최초 점검 완료 건수
: 빨간, 파란 숫자의 합 : 전체 모수(전체 점검 대상)
- </t>
    </r>
    <r>
      <rPr>
        <u val="double"/>
        <sz val="9"/>
        <color theme="1"/>
        <rFont val="맑은 고딕"/>
        <family val="2"/>
        <scheme val="minor"/>
      </rPr>
      <t>이슈 사항 건수</t>
    </r>
    <r>
      <rPr>
        <sz val="9"/>
        <color theme="1"/>
        <rFont val="맑은 고딕"/>
        <family val="2"/>
        <scheme val="minor"/>
      </rPr>
      <t xml:space="preserve"> : 캘린더의 이행점검 보완제출 기간이 시작되는 날의 기점으로 이행 점검의 이슈 사항 건수로 이관
- </t>
    </r>
    <r>
      <rPr>
        <u val="double"/>
        <sz val="9"/>
        <color theme="1"/>
        <rFont val="맑은 고딕"/>
        <family val="2"/>
        <scheme val="minor"/>
      </rPr>
      <t>지연 건수</t>
    </r>
    <r>
      <rPr>
        <sz val="9"/>
        <color theme="1"/>
        <rFont val="맑은 고딕"/>
        <family val="2"/>
        <scheme val="minor"/>
      </rPr>
      <t xml:space="preserve"> : 지연 카테고리의 계정 미생성 + 자가점검 미제출 건수가 표시
- </t>
    </r>
    <r>
      <rPr>
        <u val="double"/>
        <sz val="9"/>
        <color theme="1"/>
        <rFont val="맑은 고딕"/>
        <family val="2"/>
        <scheme val="minor"/>
      </rPr>
      <t>점검 제외 건수</t>
    </r>
    <r>
      <rPr>
        <sz val="9"/>
        <color theme="1"/>
        <rFont val="맑은 고딕"/>
        <family val="2"/>
        <scheme val="minor"/>
      </rPr>
      <t>: 체크리스트에서 결과 제외를 체크한 수탁사의 수를 표시(이행 점검도 동일)
-</t>
    </r>
    <r>
      <rPr>
        <u val="double"/>
        <sz val="9"/>
        <color theme="1"/>
        <rFont val="맑은 고딕"/>
        <family val="2"/>
        <scheme val="minor"/>
      </rPr>
      <t xml:space="preserve"> 자가점검 제출 대기 건수</t>
    </r>
    <r>
      <rPr>
        <sz val="9"/>
        <color theme="1"/>
        <rFont val="맑은 고딕"/>
        <family val="2"/>
        <scheme val="minor"/>
      </rPr>
      <t xml:space="preserve"> : 캘린더의 자가점검 제출 기간을 초과하지 않고 수탁사가 체크리스트(최초)에서 자가점검 후 ‘제출’ 버튼을 누르지 않은 수탁사 수를 표시
- </t>
    </r>
    <r>
      <rPr>
        <u val="double"/>
        <sz val="9"/>
        <color theme="1"/>
        <rFont val="맑은 고딕"/>
        <family val="2"/>
        <scheme val="minor"/>
      </rPr>
      <t>검수 중 건수</t>
    </r>
    <r>
      <rPr>
        <sz val="9"/>
        <color theme="1"/>
        <rFont val="맑은 고딕"/>
        <family val="2"/>
        <scheme val="minor"/>
      </rPr>
      <t xml:space="preserve"> : 검수 중 카테고리의 최초 검수 건수를 표시
- </t>
    </r>
    <r>
      <rPr>
        <u val="double"/>
        <sz val="9"/>
        <color theme="1"/>
        <rFont val="맑은 고딕"/>
        <family val="2"/>
        <scheme val="minor"/>
      </rPr>
      <t>점검 완료 건수</t>
    </r>
    <r>
      <rPr>
        <sz val="9"/>
        <color theme="1"/>
        <rFont val="맑은 고딕"/>
        <family val="2"/>
        <scheme val="minor"/>
      </rPr>
      <t xml:space="preserve"> : 체크리스트(최초)에서 ‘검수 완료＇을 클릭한 수탁사의 수를 표시
</t>
    </r>
    <r>
      <rPr>
        <sz val="9"/>
        <color rgb="FFFF0000"/>
        <rFont val="맑은 고딕"/>
        <family val="2"/>
        <scheme val="minor"/>
      </rPr>
      <t>이행 점검 완료</t>
    </r>
    <r>
      <rPr>
        <sz val="9"/>
        <color theme="1"/>
        <rFont val="맑은 고딕"/>
        <family val="2"/>
        <scheme val="minor"/>
      </rPr>
      <t xml:space="preserve">
-</t>
    </r>
    <r>
      <rPr>
        <u val="double"/>
        <sz val="9"/>
        <color theme="1"/>
        <rFont val="맑은 고딕"/>
        <family val="2"/>
        <scheme val="minor"/>
      </rPr>
      <t xml:space="preserve"> 완료 건수</t>
    </r>
    <r>
      <rPr>
        <sz val="9"/>
        <color theme="1"/>
        <rFont val="맑은 고딕"/>
        <family val="2"/>
        <scheme val="minor"/>
      </rPr>
      <t xml:space="preserve"> : (점검 제외 건수 + 검수 완료 건수)/전체 점검 대상
- 퍼센트 그래프: 완료 퍼센트를 그래프로 표현
: 파란 숫자의 합 : 최초 점검 완료 건수
: 빨간, 파란 숫자의 합 : 최초 점검의 완료 건수
- </t>
    </r>
    <r>
      <rPr>
        <u val="double"/>
        <sz val="9"/>
        <color theme="1"/>
        <rFont val="맑은 고딕"/>
        <family val="2"/>
        <scheme val="minor"/>
      </rPr>
      <t>지연 건수</t>
    </r>
    <r>
      <rPr>
        <sz val="9"/>
        <color theme="1"/>
        <rFont val="맑은 고딕"/>
        <family val="2"/>
        <scheme val="minor"/>
      </rPr>
      <t xml:space="preserve"> : 지연 카테고리의 보완자료 미제출 건수가 표시
- </t>
    </r>
    <r>
      <rPr>
        <u val="double"/>
        <sz val="9"/>
        <color theme="1"/>
        <rFont val="맑은 고딕"/>
        <family val="2"/>
        <scheme val="minor"/>
      </rPr>
      <t>보완자료 제출 대기 건수</t>
    </r>
    <r>
      <rPr>
        <sz val="9"/>
        <color theme="1"/>
        <rFont val="맑은 고딕"/>
        <family val="2"/>
        <scheme val="minor"/>
      </rPr>
      <t xml:space="preserve"> : 캘린더의 이행점검 보완제출 기간을 초과하지 않고 수탁사가 체크리스트(이행)에서 ‘제출’ 버튼을 누르지 않은 수탁사 수를 표시
- </t>
    </r>
    <r>
      <rPr>
        <u val="double"/>
        <sz val="9"/>
        <color theme="1"/>
        <rFont val="맑은 고딕"/>
        <family val="2"/>
        <scheme val="minor"/>
      </rPr>
      <t>검수 중 건수</t>
    </r>
    <r>
      <rPr>
        <sz val="9"/>
        <color theme="1"/>
        <rFont val="맑은 고딕"/>
        <family val="2"/>
        <scheme val="minor"/>
      </rPr>
      <t xml:space="preserve"> : 검수 중 카테고리의 이행 검수 건수를 표시
- </t>
    </r>
    <r>
      <rPr>
        <u val="double"/>
        <sz val="9"/>
        <color theme="1"/>
        <rFont val="맑은 고딕"/>
        <family val="2"/>
        <scheme val="minor"/>
      </rPr>
      <t>점검 완료 건수</t>
    </r>
    <r>
      <rPr>
        <sz val="9"/>
        <color theme="1"/>
        <rFont val="맑은 고딕"/>
        <family val="2"/>
        <scheme val="minor"/>
      </rPr>
      <t xml:space="preserve"> : 체크리스트(이행)에서 ‘최종 저장＇을 클릭한 수탁사의 수를 표시</t>
    </r>
  </si>
  <si>
    <t>관리자 메인 - slide 10 ~ 14
관리자 체크리스트 - slide 27 ~ 30
수탁사 체크리스트 - slide 81</t>
  </si>
  <si>
    <t>관리자_메인
(Slide 12)</t>
  </si>
  <si>
    <r>
      <rPr>
        <sz val="9"/>
        <color theme="1"/>
        <rFont val="맑은 고딕"/>
        <family val="2"/>
        <scheme val="minor"/>
      </rPr>
      <t xml:space="preserve">- </t>
    </r>
    <r>
      <rPr>
        <u val="double"/>
        <sz val="9"/>
        <color theme="1"/>
        <rFont val="맑은 고딕"/>
        <family val="2"/>
        <scheme val="minor"/>
      </rPr>
      <t>이슈 사항</t>
    </r>
    <r>
      <rPr>
        <sz val="9"/>
        <color theme="1"/>
        <rFont val="맑은 고딕"/>
        <family val="2"/>
        <scheme val="minor"/>
      </rPr>
      <t xml:space="preserve"> : 체크리스트에서 이슈 업체 등록 시(등록 시 이슈 사유 등록) 건 수 표시 
- </t>
    </r>
    <r>
      <rPr>
        <u val="double"/>
        <sz val="9"/>
        <color theme="1"/>
        <rFont val="맑은 고딕"/>
        <family val="2"/>
        <scheme val="minor"/>
      </rPr>
      <t>지연 (계정 미생성)</t>
    </r>
    <r>
      <rPr>
        <sz val="9"/>
        <color theme="1"/>
        <rFont val="맑은 고딕"/>
        <family val="2"/>
        <scheme val="minor"/>
      </rPr>
      <t xml:space="preserve"> : 캘린더 계정 생성 기간을 초과한 수탁사 수 표시
- </t>
    </r>
    <r>
      <rPr>
        <u val="double"/>
        <sz val="9"/>
        <color theme="1"/>
        <rFont val="맑은 고딕"/>
        <family val="2"/>
        <scheme val="minor"/>
      </rPr>
      <t>지연 (자가점검 미제출)</t>
    </r>
    <r>
      <rPr>
        <sz val="9"/>
        <color theme="1"/>
        <rFont val="맑은 고딕"/>
        <family val="2"/>
        <scheme val="minor"/>
      </rPr>
      <t xml:space="preserve"> : 캘린더의 자가점검 제출 기간을 초과한 수탁사 수 표시
- </t>
    </r>
    <r>
      <rPr>
        <u val="double"/>
        <sz val="9"/>
        <color theme="1"/>
        <rFont val="맑은 고딕"/>
        <family val="2"/>
        <scheme val="minor"/>
      </rPr>
      <t>지연 (보완자료 미제출)</t>
    </r>
    <r>
      <rPr>
        <sz val="9"/>
        <color theme="1"/>
        <rFont val="맑은 고딕"/>
        <family val="2"/>
        <scheme val="minor"/>
      </rPr>
      <t xml:space="preserve"> : 캘린더의 이행점검 보완제출 기간을 초과한 수탁사 수 표시
- </t>
    </r>
    <r>
      <rPr>
        <u val="double"/>
        <sz val="9"/>
        <color theme="1"/>
        <rFont val="맑은 고딕"/>
        <family val="2"/>
        <scheme val="minor"/>
      </rPr>
      <t>검수중 (최초 검수)</t>
    </r>
    <r>
      <rPr>
        <sz val="9"/>
        <color theme="1"/>
        <rFont val="맑은 고딕"/>
        <family val="2"/>
        <scheme val="minor"/>
      </rPr>
      <t xml:space="preserve"> : 수탁사에서 제출을 하였으나, 관리자가 검수완료를 누르지 않은 상태 건 수 표시
- </t>
    </r>
    <r>
      <rPr>
        <u val="double"/>
        <sz val="9"/>
        <color theme="1"/>
        <rFont val="맑은 고딕"/>
        <family val="2"/>
        <scheme val="minor"/>
      </rPr>
      <t>검수중 (이행 검수)</t>
    </r>
    <r>
      <rPr>
        <sz val="9"/>
        <color theme="1"/>
        <rFont val="맑은 고딕"/>
        <family val="2"/>
        <scheme val="minor"/>
      </rPr>
      <t xml:space="preserve"> : 최초 검수를 마치고, 관리자가 최종 저장을 누르지 않은 상태 건 수 표시
- </t>
    </r>
    <r>
      <rPr>
        <u val="double"/>
        <sz val="9"/>
        <color theme="1"/>
        <rFont val="맑은 고딕"/>
        <family val="2"/>
        <scheme val="minor"/>
      </rPr>
      <t>일정 Check(현장 점검 일정 수립)</t>
    </r>
    <r>
      <rPr>
        <sz val="9"/>
        <color theme="1"/>
        <rFont val="맑은 고딕"/>
        <family val="2"/>
        <scheme val="minor"/>
      </rPr>
      <t xml:space="preserve"> : 프로젝트 생성 시 수탁사 현황에서 점검방식이 ‘현장＇으로 설정되어 있으나 캘린더에서 현장 점검 일정이 수립되지 않은 수탁사의 수를 표시
- </t>
    </r>
    <r>
      <rPr>
        <u val="double"/>
        <sz val="9"/>
        <color theme="1"/>
        <rFont val="맑은 고딕"/>
        <family val="2"/>
        <scheme val="minor"/>
      </rPr>
      <t>일정 Check(계정 생성)</t>
    </r>
    <r>
      <rPr>
        <sz val="9"/>
        <color theme="1"/>
        <rFont val="맑은 고딕"/>
        <family val="2"/>
        <scheme val="minor"/>
      </rPr>
      <t xml:space="preserve"> : 캘린더의 계정 생성 기간을 초과하지 않은 계정 미생성 수탁사의 수를 표시
- </t>
    </r>
    <r>
      <rPr>
        <u val="double"/>
        <sz val="9"/>
        <color theme="1"/>
        <rFont val="맑은 고딕"/>
        <family val="2"/>
        <scheme val="minor"/>
      </rPr>
      <t>일정 Check(자가점검 제출)</t>
    </r>
    <r>
      <rPr>
        <sz val="9"/>
        <color theme="1"/>
        <rFont val="맑은 고딕"/>
        <family val="2"/>
        <scheme val="minor"/>
      </rPr>
      <t xml:space="preserve"> : 캘린더의 자가점검 제출 기간을 초과하지 않고 수탁사가 체크리스트(최초)에서 자가점검 후 ‘제출’ 버튼을 누르지 않은 수탁사 수를 표시
- </t>
    </r>
    <r>
      <rPr>
        <u val="double"/>
        <sz val="9"/>
        <color theme="1"/>
        <rFont val="맑은 고딕"/>
        <family val="2"/>
        <scheme val="minor"/>
      </rPr>
      <t>일정 Check(보완자료 제출)</t>
    </r>
    <r>
      <rPr>
        <sz val="9"/>
        <color theme="1"/>
        <rFont val="맑은 고딕"/>
        <family val="2"/>
        <scheme val="minor"/>
      </rPr>
      <t xml:space="preserve"> : 캘린더의 이행점검 보완제출 기간을 초과하지 않고 수탁사가 체크리스트(이행)에서 ‘제출’ 버튼을 누르지 않은 수탁사 수를 표시 </t>
    </r>
  </si>
  <si>
    <t>일정관리
(Slide 50)</t>
  </si>
  <si>
    <t>- 프로젝트 생성 시 입력했던 일정관련 값들 디폴트 설정
- 기간은 수탁사별로 설정이 가능하여야 함
- 각 일정은 관리자_메인에서 지연/검수중/일정 Check 등에 쓰임</t>
  </si>
  <si>
    <t>일정관리 - slide 50 ~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</si>
</sst>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0.0%"/>
  </numFmts>
  <fonts count="21" x14ac:knownFonts="1">
    <font>
      <sz val="11"/>
      <color theme="1"/>
      <name val="맑은 고딕"/>
      <charset val="129"/>
      <scheme val="minor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ajor"/>
    </font>
    <font>
      <sz val="11"/>
      <color rgb="FFFF0000"/>
      <name val="맑은 고딕"/>
      <family val="2"/>
      <scheme val="minor"/>
    </font>
    <font>
      <sz val="10"/>
      <color rgb="FF000000"/>
      <name val="맑은 고딕"/>
      <family val="2"/>
      <scheme val="major"/>
    </font>
    <font>
      <sz val="11"/>
      <color theme="1"/>
      <name val="맑은 고딕"/>
      <family val="2"/>
      <scheme val="major"/>
    </font>
    <font>
      <b/>
      <sz val="9"/>
      <color theme="0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9"/>
      <color rgb="FF000000"/>
      <name val="맑은 고딕"/>
      <family val="2"/>
      <scheme val="minor"/>
    </font>
    <font>
      <sz val="9"/>
      <color rgb="FF9C0006"/>
      <name val="맑은 고딕"/>
      <family val="2"/>
      <scheme val="minor"/>
    </font>
    <font>
      <sz val="9"/>
      <color rgb="FF006100"/>
      <name val="맑은 고딕"/>
      <family val="2"/>
      <scheme val="minor"/>
    </font>
    <font>
      <sz val="9"/>
      <name val="맑은 고딕"/>
      <family val="2"/>
      <scheme val="minor"/>
    </font>
    <font>
      <sz val="9"/>
      <color rgb="FF9C570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9"/>
      <color rgb="FFFF0000"/>
      <name val="맑은 고딕"/>
      <family val="2"/>
      <scheme val="minor"/>
    </font>
    <font>
      <u val="double"/>
      <sz val="9"/>
      <color theme="1"/>
      <name val="맑은 고딕"/>
      <family val="2"/>
      <scheme val="minor"/>
    </font>
    <font>
      <sz val="11"/>
      <color theme="1"/>
      <name val="맑은 고딕"/>
      <charset val="129"/>
      <scheme val="minor"/>
    </font>
    <font>
      <sz val="8"/>
      <name val="맑은 고딕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</borders>
  <cellStyleXfs count="7"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9" fontId="6" fillId="4" borderId="1" xfId="1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41" fontId="1" fillId="5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7" fillId="6" borderId="1" xfId="0" applyFont="1" applyFill="1" applyBorder="1" applyAlignment="1">
      <alignment horizontal="left" vertical="center"/>
    </xf>
    <xf numFmtId="41" fontId="1" fillId="6" borderId="1" xfId="0" applyNumberFormat="1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0" fontId="1" fillId="0" borderId="1" xfId="0" applyFont="1" applyBorder="1">
      <alignment vertical="center"/>
    </xf>
    <xf numFmtId="41" fontId="1" fillId="0" borderId="1" xfId="2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41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9" fontId="1" fillId="8" borderId="1" xfId="0" applyNumberFormat="1" applyFont="1" applyFill="1" applyBorder="1" applyAlignment="1">
      <alignment horizontal="center" vertical="center"/>
    </xf>
    <xf numFmtId="41" fontId="1" fillId="5" borderId="1" xfId="2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41" fontId="1" fillId="6" borderId="5" xfId="0" applyNumberFormat="1" applyFont="1" applyFill="1" applyBorder="1" applyAlignment="1">
      <alignment horizontal="center" vertical="center"/>
    </xf>
    <xf numFmtId="9" fontId="1" fillId="6" borderId="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58" fontId="1" fillId="6" borderId="5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41" fontId="1" fillId="0" borderId="9" xfId="2" applyFont="1" applyFill="1" applyBorder="1" applyAlignment="1">
      <alignment horizontal="center" vertical="center"/>
    </xf>
    <xf numFmtId="9" fontId="1" fillId="0" borderId="9" xfId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41" fontId="1" fillId="0" borderId="1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9" fontId="1" fillId="10" borderId="12" xfId="0" applyNumberFormat="1" applyFont="1" applyFill="1" applyBorder="1" applyAlignment="1">
      <alignment horizontal="center" vertical="center"/>
    </xf>
    <xf numFmtId="41" fontId="1" fillId="6" borderId="13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41" fontId="1" fillId="0" borderId="12" xfId="2" applyFont="1" applyFill="1" applyBorder="1" applyAlignment="1">
      <alignment horizontal="center" vertical="center"/>
    </xf>
    <xf numFmtId="9" fontId="1" fillId="0" borderId="12" xfId="1" applyFont="1" applyFill="1" applyBorder="1" applyAlignment="1">
      <alignment horizontal="center" vertical="center"/>
    </xf>
    <xf numFmtId="41" fontId="1" fillId="0" borderId="13" xfId="2" applyFont="1" applyFill="1" applyBorder="1" applyAlignment="1">
      <alignment horizontal="center" vertical="center"/>
    </xf>
    <xf numFmtId="9" fontId="1" fillId="0" borderId="13" xfId="1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41" fontId="1" fillId="2" borderId="12" xfId="0" applyNumberFormat="1" applyFont="1" applyFill="1" applyBorder="1" applyAlignment="1">
      <alignment horizontal="center" vertical="center"/>
    </xf>
    <xf numFmtId="9" fontId="1" fillId="2" borderId="12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9" fontId="1" fillId="8" borderId="1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41" fontId="1" fillId="2" borderId="9" xfId="0" applyNumberFormat="1" applyFont="1" applyFill="1" applyBorder="1" applyAlignment="1">
      <alignment horizontal="center" vertical="center"/>
    </xf>
    <xf numFmtId="9" fontId="1" fillId="2" borderId="9" xfId="0" applyNumberFormat="1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9" fontId="1" fillId="2" borderId="14" xfId="0" applyNumberFormat="1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9" fontId="1" fillId="8" borderId="1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/>
    </xf>
    <xf numFmtId="41" fontId="1" fillId="3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41" fontId="1" fillId="2" borderId="5" xfId="0" applyNumberFormat="1" applyFont="1" applyFill="1" applyBorder="1" applyAlignment="1">
      <alignment horizontal="center" vertical="center"/>
    </xf>
    <xf numFmtId="9" fontId="1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41" fontId="1" fillId="0" borderId="9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11" borderId="9" xfId="4" applyFont="1" applyBorder="1" applyAlignment="1">
      <alignment horizontal="center" vertical="center" wrapText="1"/>
    </xf>
    <xf numFmtId="0" fontId="9" fillId="11" borderId="1" xfId="4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9" fillId="11" borderId="12" xfId="4" applyFont="1" applyBorder="1" applyAlignment="1">
      <alignment horizontal="center" vertical="center" wrapText="1"/>
    </xf>
    <xf numFmtId="0" fontId="1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10" fillId="12" borderId="9" xfId="3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1" fillId="13" borderId="1" xfId="5" applyFont="1" applyFill="1" applyBorder="1" applyAlignment="1">
      <alignment horizontal="center" vertical="center" wrapText="1"/>
    </xf>
    <xf numFmtId="0" fontId="10" fillId="12" borderId="1" xfId="3" applyFont="1" applyBorder="1" applyAlignment="1">
      <alignment horizontal="center" vertical="center" wrapText="1"/>
    </xf>
    <xf numFmtId="0" fontId="12" fillId="13" borderId="1" xfId="5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10" fillId="12" borderId="12" xfId="3" applyFont="1" applyBorder="1" applyAlignment="1">
      <alignment horizontal="center" vertical="center" wrapText="1"/>
    </xf>
    <xf numFmtId="0" fontId="12" fillId="13" borderId="9" xfId="5" applyFont="1" applyFill="1" applyBorder="1" applyAlignment="1">
      <alignment horizontal="center" vertical="center" wrapText="1"/>
    </xf>
    <xf numFmtId="0" fontId="12" fillId="14" borderId="9" xfId="5" applyFont="1" applyBorder="1" applyAlignment="1">
      <alignment horizontal="center" vertical="center" wrapText="1"/>
    </xf>
    <xf numFmtId="0" fontId="12" fillId="14" borderId="12" xfId="5" applyFont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3" borderId="5" xfId="0" applyFont="1" applyFill="1" applyBorder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41" fontId="1" fillId="0" borderId="16" xfId="2" applyFont="1" applyFill="1" applyBorder="1" applyAlignment="1">
      <alignment horizontal="center" vertical="center"/>
    </xf>
    <xf numFmtId="9" fontId="1" fillId="0" borderId="16" xfId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9" fontId="1" fillId="15" borderId="16" xfId="0" applyNumberFormat="1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7" xfId="0" applyFont="1" applyBorder="1">
      <alignment vertical="center"/>
    </xf>
    <xf numFmtId="41" fontId="1" fillId="0" borderId="5" xfId="2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9" fontId="1" fillId="8" borderId="16" xfId="0" applyNumberFormat="1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9" fontId="1" fillId="10" borderId="14" xfId="0" applyNumberFormat="1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41" fontId="1" fillId="0" borderId="18" xfId="2" applyFont="1" applyFill="1" applyBorder="1" applyAlignment="1">
      <alignment horizontal="center" vertical="center"/>
    </xf>
    <xf numFmtId="9" fontId="1" fillId="0" borderId="18" xfId="1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9" fontId="1" fillId="8" borderId="18" xfId="0" applyNumberFormat="1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vertical="center" wrapText="1"/>
    </xf>
    <xf numFmtId="0" fontId="1" fillId="2" borderId="9" xfId="0" quotePrefix="1" applyFont="1" applyFill="1" applyBorder="1" applyAlignment="1">
      <alignment vertical="center" wrapText="1"/>
    </xf>
    <xf numFmtId="0" fontId="1" fillId="2" borderId="12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9" fontId="1" fillId="10" borderId="9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2" xfId="0" applyNumberFormat="1" applyFont="1" applyFill="1" applyBorder="1" applyAlignment="1">
      <alignment horizontal="center" vertical="center"/>
    </xf>
    <xf numFmtId="9" fontId="1" fillId="8" borderId="9" xfId="0" applyNumberFormat="1" applyFont="1" applyFill="1" applyBorder="1" applyAlignment="1">
      <alignment horizontal="center" vertical="center"/>
    </xf>
    <xf numFmtId="9" fontId="1" fillId="8" borderId="1" xfId="0" applyNumberFormat="1" applyFont="1" applyFill="1" applyBorder="1" applyAlignment="1">
      <alignment horizontal="center" vertical="center"/>
    </xf>
    <xf numFmtId="9" fontId="1" fillId="8" borderId="12" xfId="0" applyNumberFormat="1" applyFont="1" applyFill="1" applyBorder="1" applyAlignment="1">
      <alignment horizontal="center" vertical="center"/>
    </xf>
    <xf numFmtId="9" fontId="1" fillId="15" borderId="9" xfId="0" applyNumberFormat="1" applyFont="1" applyFill="1" applyBorder="1" applyAlignment="1">
      <alignment horizontal="center" vertical="center"/>
    </xf>
    <xf numFmtId="9" fontId="1" fillId="15" borderId="1" xfId="0" applyNumberFormat="1" applyFont="1" applyFill="1" applyBorder="1" applyAlignment="1">
      <alignment horizontal="center" vertical="center"/>
    </xf>
    <xf numFmtId="9" fontId="1" fillId="15" borderId="12" xfId="0" applyNumberFormat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7">
    <cellStyle name="나쁨" xfId="4" builtinId="27"/>
    <cellStyle name="백분율" xfId="1" builtinId="5"/>
    <cellStyle name="보통" xfId="5" builtinId="28"/>
    <cellStyle name="쉼표 [0]" xfId="2" builtinId="6"/>
    <cellStyle name="쉼표 [0] 2" xfId="6" xr:uid="{00000000-0005-0000-0000-000031000000}"/>
    <cellStyle name="좋음" xfId="3" builtinId="26"/>
    <cellStyle name="표준" xfId="0" builtinId="0"/>
  </cellStyles>
  <dxfs count="6">
    <dxf>
      <fill>
        <patternFill patternType="solid">
          <bgColor theme="1" tint="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1"/>
  <sheetViews>
    <sheetView showGridLines="0" tabSelected="1" topLeftCell="A7" zoomScale="70" zoomScaleNormal="70" workbookViewId="0">
      <selection activeCell="K84" sqref="K84"/>
    </sheetView>
  </sheetViews>
  <sheetFormatPr defaultColWidth="8.69921875" defaultRowHeight="13.2" outlineLevelRow="1" x14ac:dyDescent="0.4"/>
  <cols>
    <col min="1" max="1" width="6.09765625" style="16" customWidth="1"/>
    <col min="2" max="2" width="9.8984375" style="16" customWidth="1"/>
    <col min="3" max="3" width="6.3984375" style="1" customWidth="1"/>
    <col min="4" max="4" width="76.09765625" style="1" customWidth="1"/>
    <col min="5" max="5" width="8.3984375" style="17" hidden="1" customWidth="1"/>
    <col min="6" max="6" width="7.69921875" style="17" hidden="1" customWidth="1"/>
    <col min="7" max="7" width="17.796875" style="18" customWidth="1"/>
    <col min="8" max="8" width="11.796875" style="17" customWidth="1"/>
    <col min="9" max="9" width="11.5" style="17" customWidth="1"/>
    <col min="10" max="10" width="11.19921875" style="17" customWidth="1"/>
    <col min="11" max="11" width="21.69921875" style="19" customWidth="1"/>
    <col min="12" max="12" width="19.3984375" style="1" customWidth="1"/>
    <col min="13" max="13" width="30.59765625" style="20" customWidth="1"/>
    <col min="14" max="14" width="19.3984375" style="21" customWidth="1"/>
    <col min="15" max="15" width="32.796875" style="21" customWidth="1"/>
    <col min="16" max="16384" width="8.69921875" style="1"/>
  </cols>
  <sheetData>
    <row r="1" spans="1:15" ht="27.75" customHeight="1" x14ac:dyDescent="0.4">
      <c r="A1" s="165" t="s">
        <v>0</v>
      </c>
      <c r="B1" s="166" t="s">
        <v>1</v>
      </c>
      <c r="C1" s="166" t="s">
        <v>2</v>
      </c>
      <c r="D1" s="166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5" t="s">
        <v>10</v>
      </c>
      <c r="L1" s="165" t="s">
        <v>11</v>
      </c>
      <c r="M1" s="165" t="s">
        <v>12</v>
      </c>
      <c r="N1" s="165" t="s">
        <v>13</v>
      </c>
      <c r="O1" s="165" t="s">
        <v>14</v>
      </c>
    </row>
    <row r="2" spans="1:15" ht="27.75" customHeight="1" x14ac:dyDescent="0.4">
      <c r="A2" s="165"/>
      <c r="B2" s="166"/>
      <c r="C2" s="166"/>
      <c r="D2" s="166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</row>
    <row r="3" spans="1:15" ht="27.75" customHeight="1" x14ac:dyDescent="0.4">
      <c r="A3" s="165"/>
      <c r="B3" s="166"/>
      <c r="C3" s="166"/>
      <c r="D3" s="166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</row>
    <row r="4" spans="1:15" ht="27.75" customHeight="1" x14ac:dyDescent="0.4">
      <c r="A4" s="22"/>
      <c r="B4" s="158" t="s">
        <v>15</v>
      </c>
      <c r="C4" s="158"/>
      <c r="D4" s="158"/>
      <c r="E4" s="22" t="e">
        <f>NETWORKDAYS(#REF!,#REF!)</f>
        <v>#REF!</v>
      </c>
      <c r="F4" s="23" t="e">
        <f>AVERAGE(F5,#REF!,F10,#REF!)</f>
        <v>#REF!</v>
      </c>
      <c r="G4" s="22"/>
      <c r="H4" s="22"/>
      <c r="I4" s="22"/>
      <c r="J4" s="22"/>
      <c r="K4" s="22"/>
      <c r="L4" s="22"/>
      <c r="M4" s="22"/>
      <c r="N4" s="22"/>
      <c r="O4" s="22"/>
    </row>
    <row r="5" spans="1:15" ht="17.399999999999999" customHeight="1" x14ac:dyDescent="0.4">
      <c r="A5" s="24">
        <v>0</v>
      </c>
      <c r="B5" s="25" t="s">
        <v>16</v>
      </c>
      <c r="C5" s="26"/>
      <c r="D5" s="26"/>
      <c r="E5" s="27" t="e">
        <f>NETWORKDAYS(#REF!,#REF!)</f>
        <v>#REF!</v>
      </c>
      <c r="F5" s="28" t="e">
        <f ca="1">AVERAGE(F6,F8)</f>
        <v>#REF!</v>
      </c>
      <c r="G5" s="29"/>
      <c r="H5" s="28"/>
      <c r="I5" s="28"/>
      <c r="J5" s="28"/>
      <c r="K5" s="38"/>
      <c r="L5" s="38"/>
      <c r="M5" s="38"/>
      <c r="N5" s="3"/>
      <c r="O5" s="3"/>
    </row>
    <row r="6" spans="1:15" x14ac:dyDescent="0.4">
      <c r="A6" s="30"/>
      <c r="B6" s="31"/>
      <c r="C6" s="159" t="s">
        <v>17</v>
      </c>
      <c r="D6" s="159"/>
      <c r="E6" s="33" t="e">
        <f>IF(#REF!="","",NETWORKDAYS(#REF!,#REF!))</f>
        <v>#REF!</v>
      </c>
      <c r="F6" s="34" t="e">
        <f ca="1">AVERAGE(F7:F7)</f>
        <v>#REF!</v>
      </c>
      <c r="G6" s="35"/>
      <c r="H6" s="36"/>
      <c r="I6" s="36"/>
      <c r="J6" s="36"/>
      <c r="K6" s="38"/>
      <c r="L6" s="38"/>
      <c r="M6" s="38"/>
      <c r="N6" s="3"/>
      <c r="O6" s="3"/>
    </row>
    <row r="7" spans="1:15" outlineLevel="1" x14ac:dyDescent="0.4">
      <c r="A7" s="30"/>
      <c r="B7" s="37"/>
      <c r="C7" s="38"/>
      <c r="D7" s="7" t="s">
        <v>18</v>
      </c>
      <c r="E7" s="39" t="e">
        <f>IF(#REF!="","",NETWORKDAYS(#REF!,#REF!))</f>
        <v>#REF!</v>
      </c>
      <c r="F7" s="40" t="e">
        <f ca="1">IF(#REF!&gt;=TODAY(),0,IF(#REF!&lt;TODAY(),1,NETWORKDAYS(#REF!,TODAY()-1)/E7))</f>
        <v>#REF!</v>
      </c>
      <c r="G7" s="35"/>
      <c r="H7" s="36"/>
      <c r="I7" s="36"/>
      <c r="J7" s="36"/>
      <c r="K7" s="38"/>
      <c r="L7" s="38"/>
      <c r="M7" s="38"/>
      <c r="N7" s="3"/>
      <c r="O7" s="3"/>
    </row>
    <row r="8" spans="1:15" x14ac:dyDescent="0.4">
      <c r="A8" s="30"/>
      <c r="B8" s="30"/>
      <c r="C8" s="160" t="s">
        <v>19</v>
      </c>
      <c r="D8" s="160"/>
      <c r="E8" s="41" t="e">
        <f>NETWORKDAYS(#REF!,#REF!)</f>
        <v>#REF!</v>
      </c>
      <c r="F8" s="42" t="e">
        <f ca="1">AVERAGE(F9:F9)</f>
        <v>#REF!</v>
      </c>
      <c r="G8" s="43"/>
      <c r="H8" s="44"/>
      <c r="I8" s="44"/>
      <c r="J8" s="44"/>
      <c r="K8" s="38"/>
      <c r="L8" s="38"/>
      <c r="M8" s="38"/>
      <c r="N8" s="3"/>
      <c r="O8" s="3"/>
    </row>
    <row r="9" spans="1:15" outlineLevel="1" x14ac:dyDescent="0.4">
      <c r="A9" s="30"/>
      <c r="B9" s="30"/>
      <c r="C9" s="38"/>
      <c r="D9" s="7" t="s">
        <v>20</v>
      </c>
      <c r="E9" s="39" t="e">
        <f>NETWORKDAYS(#REF!,#REF!)</f>
        <v>#REF!</v>
      </c>
      <c r="F9" s="40" t="e">
        <f ca="1">IF(#REF!&gt;=TODAY(),0,IF(#REF!&lt;TODAY(),1,NETWORKDAYS(#REF!,TODAY()-1)/E9))</f>
        <v>#REF!</v>
      </c>
      <c r="G9" s="45" t="s">
        <v>21</v>
      </c>
      <c r="H9" s="46">
        <v>0</v>
      </c>
      <c r="I9" s="46">
        <v>0</v>
      </c>
      <c r="J9" s="46">
        <v>0</v>
      </c>
      <c r="K9" s="38"/>
      <c r="L9" s="38"/>
      <c r="M9" s="38"/>
      <c r="N9" s="3"/>
      <c r="O9" s="3"/>
    </row>
    <row r="10" spans="1:15" x14ac:dyDescent="0.4">
      <c r="A10" s="24" t="s">
        <v>22</v>
      </c>
      <c r="B10" s="25" t="s">
        <v>23</v>
      </c>
      <c r="C10" s="26"/>
      <c r="D10" s="26" t="s">
        <v>24</v>
      </c>
      <c r="E10" s="47" t="e">
        <f>NETWORKDAYS(#REF!,#REF!)</f>
        <v>#REF!</v>
      </c>
      <c r="F10" s="28" t="e">
        <f>AVERAGE(#REF!,#REF!,#REF!,#REF!,F59,#REF!,#REF!,#REF!,#REF!,#REF!,#REF!)</f>
        <v>#REF!</v>
      </c>
      <c r="G10" s="29"/>
      <c r="H10" s="29"/>
      <c r="I10" s="29"/>
      <c r="J10" s="29"/>
      <c r="K10" s="38"/>
      <c r="L10" s="38"/>
      <c r="M10" s="38"/>
      <c r="N10" s="3"/>
      <c r="O10" s="3"/>
    </row>
    <row r="11" spans="1:15" x14ac:dyDescent="0.4">
      <c r="A11" s="30"/>
      <c r="B11" s="3"/>
      <c r="C11" s="32" t="s">
        <v>25</v>
      </c>
      <c r="D11" s="48"/>
      <c r="E11" s="49"/>
      <c r="F11" s="50"/>
      <c r="G11" s="51" t="s">
        <v>26</v>
      </c>
      <c r="H11" s="52"/>
      <c r="I11" s="52"/>
      <c r="J11" s="52"/>
      <c r="K11" s="95"/>
      <c r="L11" s="95"/>
      <c r="M11" s="95"/>
      <c r="N11" s="96"/>
      <c r="O11" s="96"/>
    </row>
    <row r="12" spans="1:15" ht="26.4" x14ac:dyDescent="0.4">
      <c r="A12" s="30"/>
      <c r="B12" s="3"/>
      <c r="C12" s="53" t="s">
        <v>27</v>
      </c>
      <c r="D12" s="167" t="s">
        <v>25</v>
      </c>
      <c r="E12" s="54" t="e">
        <f>NETWORKDAYS(#REF!,#REF!)</f>
        <v>#REF!</v>
      </c>
      <c r="F12" s="55" t="e">
        <f ca="1">IF(#REF!&gt;=TODAY(),0,IF(#REF!&lt;TODAY(),1,NETWORKDAYS(#REF!,TODAY()-1)/E12))</f>
        <v>#REF!</v>
      </c>
      <c r="G12" s="178" t="s">
        <v>26</v>
      </c>
      <c r="H12" s="184">
        <v>1</v>
      </c>
      <c r="I12" s="184">
        <v>1</v>
      </c>
      <c r="J12" s="184">
        <v>1</v>
      </c>
      <c r="K12" s="97" t="s">
        <v>28</v>
      </c>
      <c r="L12" s="98" t="s">
        <v>29</v>
      </c>
      <c r="M12" s="99" t="s">
        <v>30</v>
      </c>
      <c r="N12" s="100" t="s">
        <v>31</v>
      </c>
      <c r="O12" s="100" t="s">
        <v>14</v>
      </c>
    </row>
    <row r="13" spans="1:15" ht="26.4" x14ac:dyDescent="0.4">
      <c r="A13" s="30"/>
      <c r="B13" s="3"/>
      <c r="C13" s="53"/>
      <c r="D13" s="168"/>
      <c r="E13" s="39"/>
      <c r="F13" s="40"/>
      <c r="G13" s="179"/>
      <c r="H13" s="185"/>
      <c r="I13" s="185"/>
      <c r="J13" s="185"/>
      <c r="K13" s="7" t="s">
        <v>32</v>
      </c>
      <c r="L13" s="4" t="s">
        <v>33</v>
      </c>
      <c r="M13" s="3" t="s">
        <v>30</v>
      </c>
      <c r="N13" s="101" t="s">
        <v>31</v>
      </c>
      <c r="O13" s="100" t="s">
        <v>14</v>
      </c>
    </row>
    <row r="14" spans="1:15" ht="39.6" x14ac:dyDescent="0.4">
      <c r="A14" s="30"/>
      <c r="B14" s="3"/>
      <c r="C14" s="53"/>
      <c r="D14" s="168"/>
      <c r="E14" s="39"/>
      <c r="F14" s="40"/>
      <c r="G14" s="179"/>
      <c r="H14" s="185"/>
      <c r="I14" s="185"/>
      <c r="J14" s="185"/>
      <c r="K14" s="6" t="s">
        <v>34</v>
      </c>
      <c r="L14" s="4" t="s">
        <v>35</v>
      </c>
      <c r="M14" s="3" t="s">
        <v>30</v>
      </c>
      <c r="N14" s="101" t="s">
        <v>31</v>
      </c>
      <c r="O14" s="100" t="s">
        <v>14</v>
      </c>
    </row>
    <row r="15" spans="1:15" ht="26.4" x14ac:dyDescent="0.4">
      <c r="A15" s="30"/>
      <c r="B15" s="3"/>
      <c r="C15" s="56"/>
      <c r="D15" s="169"/>
      <c r="E15" s="57"/>
      <c r="F15" s="58"/>
      <c r="G15" s="180"/>
      <c r="H15" s="186"/>
      <c r="I15" s="186"/>
      <c r="J15" s="186"/>
      <c r="K15" s="102" t="s">
        <v>36</v>
      </c>
      <c r="L15" s="103" t="s">
        <v>37</v>
      </c>
      <c r="M15" s="104" t="s">
        <v>30</v>
      </c>
      <c r="N15" s="105" t="s">
        <v>31</v>
      </c>
      <c r="O15" s="100" t="s">
        <v>14</v>
      </c>
    </row>
    <row r="16" spans="1:15" x14ac:dyDescent="0.4">
      <c r="A16" s="30"/>
      <c r="B16" s="3"/>
      <c r="C16" s="159" t="s">
        <v>38</v>
      </c>
      <c r="D16" s="161"/>
      <c r="E16" s="61" t="e">
        <f>NETWORKDAYS(#REF!,#REF!)</f>
        <v>#REF!</v>
      </c>
      <c r="F16" s="62" t="e">
        <f ca="1">AVERAGE(F35:F35)</f>
        <v>#REF!</v>
      </c>
      <c r="G16" s="63"/>
      <c r="H16" s="63"/>
      <c r="I16" s="63"/>
      <c r="J16" s="63"/>
      <c r="K16" s="106"/>
      <c r="L16" s="106"/>
      <c r="M16" s="106"/>
      <c r="N16" s="107"/>
      <c r="O16" s="107"/>
    </row>
    <row r="17" spans="1:15" ht="26.4" x14ac:dyDescent="0.4">
      <c r="A17" s="30"/>
      <c r="B17" s="3"/>
      <c r="C17" s="53" t="s">
        <v>27</v>
      </c>
      <c r="D17" s="167" t="s">
        <v>39</v>
      </c>
      <c r="E17" s="54" t="e">
        <f>NETWORKDAYS(#REF!,#REF!)</f>
        <v>#REF!</v>
      </c>
      <c r="F17" s="55" t="e">
        <f ca="1">IF(#REF!&gt;=TODAY(),0,IF(#REF!&lt;TODAY(),1,NETWORKDAYS(#REF!,TODAY()-1)/E17))</f>
        <v>#REF!</v>
      </c>
      <c r="G17" s="178" t="s">
        <v>26</v>
      </c>
      <c r="H17" s="184">
        <v>1</v>
      </c>
      <c r="I17" s="184">
        <v>1</v>
      </c>
      <c r="J17" s="184">
        <v>1</v>
      </c>
      <c r="K17" s="108" t="s">
        <v>40</v>
      </c>
      <c r="L17" s="108" t="s">
        <v>41</v>
      </c>
      <c r="M17" s="108"/>
      <c r="N17" s="109" t="s">
        <v>42</v>
      </c>
      <c r="O17" s="110"/>
    </row>
    <row r="18" spans="1:15" ht="26.4" x14ac:dyDescent="0.4">
      <c r="A18" s="30"/>
      <c r="B18" s="3"/>
      <c r="C18" s="53"/>
      <c r="D18" s="168"/>
      <c r="E18" s="39"/>
      <c r="F18" s="40"/>
      <c r="G18" s="179"/>
      <c r="H18" s="185"/>
      <c r="I18" s="185"/>
      <c r="J18" s="185"/>
      <c r="K18" s="111" t="s">
        <v>43</v>
      </c>
      <c r="L18" s="111" t="s">
        <v>44</v>
      </c>
      <c r="M18" s="154" t="s">
        <v>45</v>
      </c>
      <c r="N18" s="112" t="s">
        <v>46</v>
      </c>
      <c r="O18" s="100" t="s">
        <v>14</v>
      </c>
    </row>
    <row r="19" spans="1:15" ht="26.4" x14ac:dyDescent="0.4">
      <c r="A19" s="30"/>
      <c r="B19" s="3"/>
      <c r="C19" s="53"/>
      <c r="D19" s="168"/>
      <c r="E19" s="39"/>
      <c r="F19" s="40"/>
      <c r="G19" s="179"/>
      <c r="H19" s="185"/>
      <c r="I19" s="185"/>
      <c r="J19" s="185"/>
      <c r="K19" s="111" t="s">
        <v>47</v>
      </c>
      <c r="L19" s="111" t="s">
        <v>48</v>
      </c>
      <c r="M19" s="111"/>
      <c r="N19" s="113" t="s">
        <v>42</v>
      </c>
      <c r="O19" s="110"/>
    </row>
    <row r="20" spans="1:15" ht="52.8" x14ac:dyDescent="0.4">
      <c r="A20" s="30"/>
      <c r="B20" s="3"/>
      <c r="C20" s="53"/>
      <c r="D20" s="168"/>
      <c r="E20" s="39"/>
      <c r="F20" s="40"/>
      <c r="G20" s="179"/>
      <c r="H20" s="185"/>
      <c r="I20" s="185"/>
      <c r="J20" s="185"/>
      <c r="K20" s="111" t="s">
        <v>49</v>
      </c>
      <c r="L20" s="111" t="s">
        <v>50</v>
      </c>
      <c r="M20" s="154" t="s">
        <v>51</v>
      </c>
      <c r="N20" s="114" t="s">
        <v>46</v>
      </c>
      <c r="O20" s="100" t="s">
        <v>14</v>
      </c>
    </row>
    <row r="21" spans="1:15" ht="26.4" x14ac:dyDescent="0.4">
      <c r="A21" s="30"/>
      <c r="B21" s="3"/>
      <c r="C21" s="53"/>
      <c r="D21" s="168"/>
      <c r="E21" s="39"/>
      <c r="F21" s="40"/>
      <c r="G21" s="179"/>
      <c r="H21" s="185"/>
      <c r="I21" s="185"/>
      <c r="J21" s="185"/>
      <c r="K21" s="111" t="s">
        <v>52</v>
      </c>
      <c r="L21" s="111" t="s">
        <v>53</v>
      </c>
      <c r="M21" s="154" t="s">
        <v>54</v>
      </c>
      <c r="N21" s="101" t="s">
        <v>55</v>
      </c>
      <c r="O21" s="100" t="s">
        <v>14</v>
      </c>
    </row>
    <row r="22" spans="1:15" ht="26.4" x14ac:dyDescent="0.4">
      <c r="A22" s="30"/>
      <c r="B22" s="3"/>
      <c r="C22" s="53"/>
      <c r="D22" s="168"/>
      <c r="E22" s="39"/>
      <c r="F22" s="40"/>
      <c r="G22" s="179"/>
      <c r="H22" s="185"/>
      <c r="I22" s="185"/>
      <c r="J22" s="185"/>
      <c r="K22" s="111" t="s">
        <v>56</v>
      </c>
      <c r="L22" s="111" t="s">
        <v>57</v>
      </c>
      <c r="M22" s="111"/>
      <c r="N22" s="113" t="s">
        <v>42</v>
      </c>
      <c r="O22" s="110"/>
    </row>
    <row r="23" spans="1:15" ht="26.4" x14ac:dyDescent="0.4">
      <c r="A23" s="30"/>
      <c r="B23" s="3"/>
      <c r="C23" s="53"/>
      <c r="D23" s="169"/>
      <c r="E23" s="64"/>
      <c r="F23" s="65"/>
      <c r="G23" s="180"/>
      <c r="H23" s="186"/>
      <c r="I23" s="186"/>
      <c r="J23" s="186"/>
      <c r="K23" s="115" t="s">
        <v>58</v>
      </c>
      <c r="L23" s="115" t="s">
        <v>59</v>
      </c>
      <c r="M23" s="115"/>
      <c r="N23" s="116" t="s">
        <v>42</v>
      </c>
      <c r="O23" s="110"/>
    </row>
    <row r="24" spans="1:15" ht="26.4" x14ac:dyDescent="0.4">
      <c r="A24" s="30"/>
      <c r="B24" s="3"/>
      <c r="C24" s="53"/>
      <c r="D24" s="170" t="s">
        <v>60</v>
      </c>
      <c r="E24" s="54"/>
      <c r="F24" s="55"/>
      <c r="G24" s="178" t="s">
        <v>26</v>
      </c>
      <c r="H24" s="184">
        <v>1</v>
      </c>
      <c r="I24" s="184">
        <v>1</v>
      </c>
      <c r="J24" s="184">
        <v>1</v>
      </c>
      <c r="K24" s="108" t="s">
        <v>61</v>
      </c>
      <c r="L24" s="108" t="s">
        <v>62</v>
      </c>
      <c r="M24" s="193" t="s">
        <v>63</v>
      </c>
      <c r="N24" s="100" t="s">
        <v>31</v>
      </c>
      <c r="O24" s="100" t="s">
        <v>14</v>
      </c>
    </row>
    <row r="25" spans="1:15" ht="26.4" x14ac:dyDescent="0.4">
      <c r="A25" s="30"/>
      <c r="B25" s="3"/>
      <c r="C25" s="53"/>
      <c r="D25" s="171"/>
      <c r="E25" s="39"/>
      <c r="F25" s="40"/>
      <c r="G25" s="179"/>
      <c r="H25" s="185"/>
      <c r="I25" s="185"/>
      <c r="J25" s="185"/>
      <c r="K25" s="111" t="s">
        <v>64</v>
      </c>
      <c r="L25" s="111" t="s">
        <v>65</v>
      </c>
      <c r="M25" s="194"/>
      <c r="N25" s="101" t="s">
        <v>31</v>
      </c>
      <c r="O25" s="100" t="s">
        <v>14</v>
      </c>
    </row>
    <row r="26" spans="1:15" ht="26.4" x14ac:dyDescent="0.4">
      <c r="A26" s="30"/>
      <c r="B26" s="3"/>
      <c r="C26" s="53"/>
      <c r="D26" s="171"/>
      <c r="E26" s="39"/>
      <c r="F26" s="40"/>
      <c r="G26" s="179"/>
      <c r="H26" s="185"/>
      <c r="I26" s="185"/>
      <c r="J26" s="185"/>
      <c r="K26" s="111" t="s">
        <v>66</v>
      </c>
      <c r="L26" s="111" t="s">
        <v>67</v>
      </c>
      <c r="M26" s="194"/>
      <c r="N26" s="101" t="s">
        <v>31</v>
      </c>
      <c r="O26" s="100" t="s">
        <v>14</v>
      </c>
    </row>
    <row r="27" spans="1:15" ht="26.4" x14ac:dyDescent="0.4">
      <c r="A27" s="30"/>
      <c r="B27" s="3"/>
      <c r="C27" s="53"/>
      <c r="D27" s="171"/>
      <c r="E27" s="39"/>
      <c r="F27" s="40"/>
      <c r="G27" s="179"/>
      <c r="H27" s="185"/>
      <c r="I27" s="185"/>
      <c r="J27" s="185"/>
      <c r="K27" s="111" t="s">
        <v>68</v>
      </c>
      <c r="L27" s="111" t="s">
        <v>69</v>
      </c>
      <c r="M27" s="194"/>
      <c r="N27" s="101" t="s">
        <v>31</v>
      </c>
      <c r="O27" s="100" t="s">
        <v>14</v>
      </c>
    </row>
    <row r="28" spans="1:15" ht="26.4" x14ac:dyDescent="0.4">
      <c r="A28" s="30"/>
      <c r="B28" s="3"/>
      <c r="C28" s="53" t="s">
        <v>27</v>
      </c>
      <c r="D28" s="172"/>
      <c r="E28" s="64" t="e">
        <f>NETWORKDAYS(#REF!,#REF!)</f>
        <v>#REF!</v>
      </c>
      <c r="F28" s="65" t="e">
        <f ca="1">IF(#REF!&gt;=TODAY(),0,IF(#REF!&lt;TODAY(),1,NETWORKDAYS(#REF!,TODAY()-1)/E28))</f>
        <v>#REF!</v>
      </c>
      <c r="G28" s="180"/>
      <c r="H28" s="186"/>
      <c r="I28" s="186"/>
      <c r="J28" s="186"/>
      <c r="K28" s="115" t="s">
        <v>70</v>
      </c>
      <c r="L28" s="115" t="s">
        <v>71</v>
      </c>
      <c r="M28" s="195"/>
      <c r="N28" s="105" t="s">
        <v>31</v>
      </c>
      <c r="O28" s="100" t="s">
        <v>14</v>
      </c>
    </row>
    <row r="29" spans="1:15" ht="26.4" x14ac:dyDescent="0.4">
      <c r="A29" s="30"/>
      <c r="B29" s="3"/>
      <c r="C29" s="53"/>
      <c r="D29" s="167" t="s">
        <v>72</v>
      </c>
      <c r="E29" s="54"/>
      <c r="F29" s="55"/>
      <c r="G29" s="178" t="s">
        <v>26</v>
      </c>
      <c r="H29" s="184">
        <v>1</v>
      </c>
      <c r="I29" s="184">
        <v>1</v>
      </c>
      <c r="J29" s="184">
        <v>1</v>
      </c>
      <c r="K29" s="108" t="s">
        <v>56</v>
      </c>
      <c r="L29" s="108" t="s">
        <v>73</v>
      </c>
      <c r="M29" s="155" t="s">
        <v>74</v>
      </c>
      <c r="N29" s="117" t="s">
        <v>46</v>
      </c>
      <c r="O29" s="100" t="s">
        <v>14</v>
      </c>
    </row>
    <row r="30" spans="1:15" ht="26.4" x14ac:dyDescent="0.4">
      <c r="A30" s="30"/>
      <c r="B30" s="3"/>
      <c r="C30" s="53"/>
      <c r="D30" s="169"/>
      <c r="E30" s="64"/>
      <c r="F30" s="65"/>
      <c r="G30" s="180"/>
      <c r="H30" s="186"/>
      <c r="I30" s="186"/>
      <c r="J30" s="186"/>
      <c r="K30" s="115" t="s">
        <v>14</v>
      </c>
      <c r="L30" s="115" t="s">
        <v>75</v>
      </c>
      <c r="M30" s="115"/>
      <c r="N30" s="113" t="s">
        <v>42</v>
      </c>
      <c r="O30" s="110"/>
    </row>
    <row r="31" spans="1:15" ht="26.4" x14ac:dyDescent="0.4">
      <c r="A31" s="30"/>
      <c r="B31" s="3"/>
      <c r="C31" s="53"/>
      <c r="D31" s="167" t="s">
        <v>76</v>
      </c>
      <c r="E31" s="54"/>
      <c r="F31" s="55"/>
      <c r="G31" s="178" t="s">
        <v>26</v>
      </c>
      <c r="H31" s="184">
        <v>1</v>
      </c>
      <c r="I31" s="184">
        <v>1</v>
      </c>
      <c r="J31" s="184">
        <v>1</v>
      </c>
      <c r="K31" s="108" t="s">
        <v>77</v>
      </c>
      <c r="L31" s="108" t="s">
        <v>78</v>
      </c>
      <c r="M31" s="108"/>
      <c r="N31" s="113" t="s">
        <v>42</v>
      </c>
      <c r="O31" s="110"/>
    </row>
    <row r="32" spans="1:15" ht="26.4" x14ac:dyDescent="0.4">
      <c r="A32" s="30"/>
      <c r="B32" s="3"/>
      <c r="C32" s="53"/>
      <c r="D32" s="168"/>
      <c r="E32" s="39"/>
      <c r="F32" s="40"/>
      <c r="G32" s="179"/>
      <c r="H32" s="185"/>
      <c r="I32" s="185"/>
      <c r="J32" s="185"/>
      <c r="K32" s="111" t="s">
        <v>79</v>
      </c>
      <c r="L32" s="111" t="s">
        <v>80</v>
      </c>
      <c r="M32" s="111"/>
      <c r="N32" s="113" t="s">
        <v>42</v>
      </c>
      <c r="O32" s="110"/>
    </row>
    <row r="33" spans="1:15" ht="26.4" x14ac:dyDescent="0.4">
      <c r="A33" s="30"/>
      <c r="B33" s="3"/>
      <c r="C33" s="53"/>
      <c r="D33" s="168"/>
      <c r="E33" s="39"/>
      <c r="F33" s="40"/>
      <c r="G33" s="179"/>
      <c r="H33" s="185"/>
      <c r="I33" s="185"/>
      <c r="J33" s="185"/>
      <c r="K33" s="111" t="s">
        <v>81</v>
      </c>
      <c r="L33" s="111" t="s">
        <v>82</v>
      </c>
      <c r="M33" s="154" t="s">
        <v>83</v>
      </c>
      <c r="N33" s="114" t="s">
        <v>46</v>
      </c>
      <c r="O33" s="100" t="s">
        <v>14</v>
      </c>
    </row>
    <row r="34" spans="1:15" ht="26.4" x14ac:dyDescent="0.4">
      <c r="A34" s="30"/>
      <c r="B34" s="3"/>
      <c r="C34" s="53"/>
      <c r="D34" s="168"/>
      <c r="E34" s="39"/>
      <c r="F34" s="40"/>
      <c r="G34" s="179"/>
      <c r="H34" s="185"/>
      <c r="I34" s="185"/>
      <c r="J34" s="185"/>
      <c r="K34" s="111" t="s">
        <v>84</v>
      </c>
      <c r="L34" s="111" t="s">
        <v>85</v>
      </c>
      <c r="M34" s="111"/>
      <c r="N34" s="113" t="s">
        <v>42</v>
      </c>
      <c r="O34" s="110"/>
    </row>
    <row r="35" spans="1:15" ht="26.4" x14ac:dyDescent="0.4">
      <c r="A35" s="30"/>
      <c r="B35" s="3"/>
      <c r="C35" s="53" t="s">
        <v>27</v>
      </c>
      <c r="D35" s="169"/>
      <c r="E35" s="64" t="e">
        <f>NETWORKDAYS(#REF!,#REF!)</f>
        <v>#REF!</v>
      </c>
      <c r="F35" s="65" t="e">
        <f ca="1">IF(#REF!&gt;=TODAY(),0,IF(#REF!&lt;TODAY(),1,NETWORKDAYS(#REF!,TODAY()-1)/E35))</f>
        <v>#REF!</v>
      </c>
      <c r="G35" s="180"/>
      <c r="H35" s="186"/>
      <c r="I35" s="186"/>
      <c r="J35" s="186"/>
      <c r="K35" s="115" t="s">
        <v>86</v>
      </c>
      <c r="L35" s="115" t="s">
        <v>87</v>
      </c>
      <c r="M35" s="115"/>
      <c r="N35" s="113" t="s">
        <v>42</v>
      </c>
      <c r="O35" s="110"/>
    </row>
    <row r="36" spans="1:15" ht="26.4" x14ac:dyDescent="0.4">
      <c r="A36" s="30"/>
      <c r="B36" s="3"/>
      <c r="C36" s="53"/>
      <c r="D36" s="167" t="s">
        <v>88</v>
      </c>
      <c r="E36" s="54"/>
      <c r="F36" s="55"/>
      <c r="G36" s="178" t="s">
        <v>26</v>
      </c>
      <c r="H36" s="184">
        <v>1</v>
      </c>
      <c r="I36" s="184">
        <v>1</v>
      </c>
      <c r="J36" s="184">
        <v>1</v>
      </c>
      <c r="K36" s="108" t="s">
        <v>89</v>
      </c>
      <c r="L36" s="108" t="s">
        <v>90</v>
      </c>
      <c r="M36" s="108"/>
      <c r="N36" s="118" t="s">
        <v>91</v>
      </c>
      <c r="O36" s="100" t="s">
        <v>14</v>
      </c>
    </row>
    <row r="37" spans="1:15" ht="26.4" x14ac:dyDescent="0.4">
      <c r="A37" s="30"/>
      <c r="B37" s="3"/>
      <c r="C37" s="53"/>
      <c r="D37" s="168"/>
      <c r="E37" s="39"/>
      <c r="F37" s="40"/>
      <c r="G37" s="179"/>
      <c r="H37" s="185"/>
      <c r="I37" s="185"/>
      <c r="J37" s="185"/>
      <c r="K37" s="111" t="s">
        <v>92</v>
      </c>
      <c r="L37" s="111" t="s">
        <v>93</v>
      </c>
      <c r="M37" s="111"/>
      <c r="N37" s="113" t="s">
        <v>42</v>
      </c>
      <c r="O37" s="110"/>
    </row>
    <row r="38" spans="1:15" ht="26.4" x14ac:dyDescent="0.4">
      <c r="A38" s="30"/>
      <c r="B38" s="3"/>
      <c r="C38" s="53"/>
      <c r="D38" s="168"/>
      <c r="E38" s="39"/>
      <c r="F38" s="40"/>
      <c r="G38" s="179"/>
      <c r="H38" s="185"/>
      <c r="I38" s="185"/>
      <c r="J38" s="185"/>
      <c r="K38" s="111" t="s">
        <v>94</v>
      </c>
      <c r="L38" s="111" t="s">
        <v>95</v>
      </c>
      <c r="M38" s="154" t="s">
        <v>45</v>
      </c>
      <c r="N38" s="114" t="s">
        <v>46</v>
      </c>
      <c r="O38" s="100" t="s">
        <v>14</v>
      </c>
    </row>
    <row r="39" spans="1:15" ht="26.4" x14ac:dyDescent="0.4">
      <c r="A39" s="30"/>
      <c r="B39" s="3"/>
      <c r="C39" s="53"/>
      <c r="D39" s="168"/>
      <c r="E39" s="39"/>
      <c r="F39" s="40"/>
      <c r="G39" s="179"/>
      <c r="H39" s="185"/>
      <c r="I39" s="185"/>
      <c r="J39" s="185"/>
      <c r="K39" s="111" t="s">
        <v>96</v>
      </c>
      <c r="L39" s="111" t="s">
        <v>97</v>
      </c>
      <c r="M39" s="154" t="s">
        <v>98</v>
      </c>
      <c r="N39" s="114" t="s">
        <v>46</v>
      </c>
      <c r="O39" s="100" t="s">
        <v>14</v>
      </c>
    </row>
    <row r="40" spans="1:15" ht="26.4" x14ac:dyDescent="0.4">
      <c r="A40" s="30"/>
      <c r="B40" s="3"/>
      <c r="C40" s="53" t="s">
        <v>27</v>
      </c>
      <c r="D40" s="169"/>
      <c r="E40" s="64" t="e">
        <f>NETWORKDAYS(#REF!,#REF!)</f>
        <v>#REF!</v>
      </c>
      <c r="F40" s="65" t="e">
        <f ca="1">IF(#REF!&gt;=TODAY(),0,IF(#REF!&lt;TODAY(),1,NETWORKDAYS(#REF!,TODAY()-1)/E40))</f>
        <v>#REF!</v>
      </c>
      <c r="G40" s="180"/>
      <c r="H40" s="186"/>
      <c r="I40" s="186"/>
      <c r="J40" s="186"/>
      <c r="K40" s="115" t="s">
        <v>99</v>
      </c>
      <c r="L40" s="115" t="s">
        <v>100</v>
      </c>
      <c r="M40" s="115"/>
      <c r="N40" s="113" t="s">
        <v>42</v>
      </c>
      <c r="O40" s="110"/>
    </row>
    <row r="41" spans="1:15" ht="26.4" x14ac:dyDescent="0.4">
      <c r="A41" s="30"/>
      <c r="B41" s="3"/>
      <c r="C41" s="53"/>
      <c r="D41" s="173" t="s">
        <v>101</v>
      </c>
      <c r="E41" s="54"/>
      <c r="F41" s="55"/>
      <c r="G41" s="178" t="s">
        <v>26</v>
      </c>
      <c r="H41" s="184">
        <v>1</v>
      </c>
      <c r="I41" s="184">
        <v>1</v>
      </c>
      <c r="J41" s="184">
        <v>1</v>
      </c>
      <c r="K41" s="108" t="s">
        <v>102</v>
      </c>
      <c r="L41" s="108" t="s">
        <v>103</v>
      </c>
      <c r="M41" s="108"/>
      <c r="N41" s="100" t="s">
        <v>31</v>
      </c>
      <c r="O41" s="100" t="s">
        <v>14</v>
      </c>
    </row>
    <row r="42" spans="1:15" ht="26.4" x14ac:dyDescent="0.4">
      <c r="A42" s="30"/>
      <c r="B42" s="3"/>
      <c r="C42" s="53"/>
      <c r="D42" s="174"/>
      <c r="E42" s="39"/>
      <c r="F42" s="40"/>
      <c r="G42" s="179"/>
      <c r="H42" s="185"/>
      <c r="I42" s="185"/>
      <c r="J42" s="185"/>
      <c r="K42" s="111" t="s">
        <v>104</v>
      </c>
      <c r="L42" s="111" t="s">
        <v>105</v>
      </c>
      <c r="M42" s="111"/>
      <c r="N42" s="113" t="s">
        <v>42</v>
      </c>
      <c r="O42" s="110"/>
    </row>
    <row r="43" spans="1:15" ht="26.4" x14ac:dyDescent="0.4">
      <c r="A43" s="30"/>
      <c r="B43" s="3"/>
      <c r="C43" s="53"/>
      <c r="D43" s="174"/>
      <c r="E43" s="39"/>
      <c r="F43" s="40"/>
      <c r="G43" s="179"/>
      <c r="H43" s="185"/>
      <c r="I43" s="185"/>
      <c r="J43" s="185"/>
      <c r="K43" s="111" t="s">
        <v>106</v>
      </c>
      <c r="L43" s="111" t="s">
        <v>107</v>
      </c>
      <c r="M43" s="111"/>
      <c r="N43" s="113" t="s">
        <v>42</v>
      </c>
      <c r="O43" s="110"/>
    </row>
    <row r="44" spans="1:15" ht="26.4" x14ac:dyDescent="0.4">
      <c r="A44" s="30"/>
      <c r="B44" s="3"/>
      <c r="C44" s="53"/>
      <c r="D44" s="175"/>
      <c r="E44" s="64"/>
      <c r="F44" s="65"/>
      <c r="G44" s="180"/>
      <c r="H44" s="186"/>
      <c r="I44" s="186"/>
      <c r="J44" s="186"/>
      <c r="K44" s="115" t="s">
        <v>108</v>
      </c>
      <c r="L44" s="115" t="s">
        <v>109</v>
      </c>
      <c r="M44" s="115"/>
      <c r="N44" s="113" t="s">
        <v>42</v>
      </c>
      <c r="O44" s="110"/>
    </row>
    <row r="45" spans="1:15" x14ac:dyDescent="0.4">
      <c r="A45" s="30"/>
      <c r="B45" s="3"/>
      <c r="C45" s="53"/>
      <c r="D45" s="170" t="s">
        <v>110</v>
      </c>
      <c r="E45" s="54"/>
      <c r="F45" s="55"/>
      <c r="G45" s="178" t="s">
        <v>26</v>
      </c>
      <c r="H45" s="184">
        <v>1</v>
      </c>
      <c r="I45" s="184">
        <v>1</v>
      </c>
      <c r="J45" s="184">
        <v>1</v>
      </c>
      <c r="K45" s="108" t="s">
        <v>111</v>
      </c>
      <c r="L45" s="108" t="s">
        <v>112</v>
      </c>
      <c r="M45" s="108"/>
      <c r="N45" s="113" t="s">
        <v>42</v>
      </c>
      <c r="O45" s="110"/>
    </row>
    <row r="46" spans="1:15" ht="19.2" customHeight="1" x14ac:dyDescent="0.4">
      <c r="A46" s="30"/>
      <c r="B46" s="3"/>
      <c r="C46" s="53"/>
      <c r="D46" s="172"/>
      <c r="E46" s="64"/>
      <c r="F46" s="65"/>
      <c r="G46" s="180"/>
      <c r="H46" s="186"/>
      <c r="I46" s="186"/>
      <c r="J46" s="186"/>
      <c r="K46" s="115" t="s">
        <v>113</v>
      </c>
      <c r="L46" s="115" t="s">
        <v>114</v>
      </c>
      <c r="M46" s="115"/>
      <c r="N46" s="105" t="s">
        <v>31</v>
      </c>
      <c r="O46" s="100" t="s">
        <v>14</v>
      </c>
    </row>
    <row r="47" spans="1:15" ht="26.4" x14ac:dyDescent="0.4">
      <c r="A47" s="30"/>
      <c r="B47" s="3"/>
      <c r="C47" s="53"/>
      <c r="D47" s="170" t="s">
        <v>115</v>
      </c>
      <c r="E47" s="54"/>
      <c r="F47" s="55"/>
      <c r="G47" s="178"/>
      <c r="H47" s="184"/>
      <c r="I47" s="184"/>
      <c r="J47" s="184"/>
      <c r="K47" s="108" t="s">
        <v>116</v>
      </c>
      <c r="L47" s="108" t="s">
        <v>117</v>
      </c>
      <c r="M47" s="108"/>
      <c r="N47" s="113" t="s">
        <v>42</v>
      </c>
      <c r="O47" s="110"/>
    </row>
    <row r="48" spans="1:15" ht="26.4" x14ac:dyDescent="0.4">
      <c r="A48" s="30"/>
      <c r="B48" s="3"/>
      <c r="C48" s="53"/>
      <c r="D48" s="171"/>
      <c r="E48" s="39"/>
      <c r="F48" s="40"/>
      <c r="G48" s="179"/>
      <c r="H48" s="185"/>
      <c r="I48" s="185"/>
      <c r="J48" s="185"/>
      <c r="K48" s="111" t="s">
        <v>118</v>
      </c>
      <c r="L48" s="111" t="s">
        <v>119</v>
      </c>
      <c r="M48" s="154" t="s">
        <v>120</v>
      </c>
      <c r="N48" s="101" t="s">
        <v>55</v>
      </c>
      <c r="O48" s="100" t="s">
        <v>14</v>
      </c>
    </row>
    <row r="49" spans="1:15" ht="52.8" x14ac:dyDescent="0.4">
      <c r="A49" s="30"/>
      <c r="B49" s="3"/>
      <c r="C49" s="53"/>
      <c r="D49" s="171"/>
      <c r="E49" s="39"/>
      <c r="F49" s="40"/>
      <c r="G49" s="179"/>
      <c r="H49" s="185"/>
      <c r="I49" s="185"/>
      <c r="J49" s="185"/>
      <c r="K49" s="111" t="s">
        <v>121</v>
      </c>
      <c r="L49" s="111" t="s">
        <v>122</v>
      </c>
      <c r="M49" s="154" t="s">
        <v>123</v>
      </c>
      <c r="N49" s="114" t="s">
        <v>46</v>
      </c>
      <c r="O49" s="100" t="s">
        <v>14</v>
      </c>
    </row>
    <row r="50" spans="1:15" ht="26.4" x14ac:dyDescent="0.4">
      <c r="A50" s="30"/>
      <c r="B50" s="3"/>
      <c r="C50" s="53"/>
      <c r="D50" s="171"/>
      <c r="E50" s="39"/>
      <c r="F50" s="40"/>
      <c r="G50" s="179"/>
      <c r="H50" s="185"/>
      <c r="I50" s="185"/>
      <c r="J50" s="185"/>
      <c r="K50" s="111" t="s">
        <v>124</v>
      </c>
      <c r="L50" s="111" t="s">
        <v>125</v>
      </c>
      <c r="M50" s="111"/>
      <c r="N50" s="113" t="s">
        <v>42</v>
      </c>
      <c r="O50" s="110"/>
    </row>
    <row r="51" spans="1:15" ht="66" x14ac:dyDescent="0.4">
      <c r="A51" s="30"/>
      <c r="B51" s="3"/>
      <c r="C51" s="53" t="s">
        <v>27</v>
      </c>
      <c r="D51" s="172"/>
      <c r="E51" s="64" t="e">
        <f>NETWORKDAYS(#REF!,#REF!)</f>
        <v>#REF!</v>
      </c>
      <c r="F51" s="65" t="e">
        <f ca="1">IF(#REF!&gt;=TODAY(),0,IF(#REF!&lt;TODAY(),1,NETWORKDAYS(#REF!,TODAY()-1)/E51))</f>
        <v>#REF!</v>
      </c>
      <c r="G51" s="180"/>
      <c r="H51" s="186"/>
      <c r="I51" s="186"/>
      <c r="J51" s="186"/>
      <c r="K51" s="115" t="s">
        <v>126</v>
      </c>
      <c r="L51" s="115" t="s">
        <v>127</v>
      </c>
      <c r="M51" s="156" t="s">
        <v>128</v>
      </c>
      <c r="N51" s="119" t="s">
        <v>46</v>
      </c>
      <c r="O51" s="100" t="s">
        <v>14</v>
      </c>
    </row>
    <row r="52" spans="1:15" x14ac:dyDescent="0.4">
      <c r="A52" s="30"/>
      <c r="B52" s="3"/>
      <c r="C52" s="159" t="s">
        <v>129</v>
      </c>
      <c r="D52" s="161"/>
      <c r="E52" s="66"/>
      <c r="F52" s="67"/>
      <c r="G52" s="63"/>
      <c r="H52" s="63"/>
      <c r="I52" s="63"/>
      <c r="J52" s="63"/>
      <c r="K52" s="120"/>
      <c r="L52" s="120"/>
      <c r="M52" s="120"/>
      <c r="N52" s="110"/>
      <c r="O52" s="110"/>
    </row>
    <row r="53" spans="1:15" x14ac:dyDescent="0.4">
      <c r="A53" s="30"/>
      <c r="B53" s="3"/>
      <c r="C53" s="53" t="s">
        <v>27</v>
      </c>
      <c r="D53" s="167" t="s">
        <v>115</v>
      </c>
      <c r="E53" s="54"/>
      <c r="F53" s="55"/>
      <c r="G53" s="178" t="s">
        <v>26</v>
      </c>
      <c r="H53" s="184">
        <v>1</v>
      </c>
      <c r="I53" s="184">
        <v>1</v>
      </c>
      <c r="J53" s="184">
        <v>1</v>
      </c>
      <c r="K53" s="108" t="s">
        <v>116</v>
      </c>
      <c r="L53" s="108" t="s">
        <v>130</v>
      </c>
      <c r="M53" s="108"/>
      <c r="N53" s="113" t="s">
        <v>42</v>
      </c>
      <c r="O53" s="121"/>
    </row>
    <row r="54" spans="1:15" x14ac:dyDescent="0.4">
      <c r="A54" s="30"/>
      <c r="B54" s="3"/>
      <c r="C54" s="53"/>
      <c r="D54" s="168"/>
      <c r="E54" s="39"/>
      <c r="F54" s="40"/>
      <c r="G54" s="179"/>
      <c r="H54" s="185"/>
      <c r="I54" s="185"/>
      <c r="J54" s="185"/>
      <c r="K54" s="111" t="s">
        <v>124</v>
      </c>
      <c r="L54" s="111" t="s">
        <v>131</v>
      </c>
      <c r="M54" s="111"/>
      <c r="N54" s="113" t="s">
        <v>42</v>
      </c>
      <c r="O54" s="121"/>
    </row>
    <row r="55" spans="1:15" x14ac:dyDescent="0.4">
      <c r="A55" s="30"/>
      <c r="B55" s="3"/>
      <c r="C55" s="53" t="s">
        <v>27</v>
      </c>
      <c r="D55" s="68" t="s">
        <v>110</v>
      </c>
      <c r="E55" s="69" t="e">
        <f>NETWORKDAYS(#REF!,#REF!)</f>
        <v>#REF!</v>
      </c>
      <c r="F55" s="70" t="e">
        <f>AVERAGE(#REF!)</f>
        <v>#REF!</v>
      </c>
      <c r="G55" s="59" t="s">
        <v>26</v>
      </c>
      <c r="H55" s="60">
        <v>1</v>
      </c>
      <c r="I55" s="60">
        <v>1</v>
      </c>
      <c r="J55" s="60">
        <v>1</v>
      </c>
      <c r="K55" s="115" t="s">
        <v>132</v>
      </c>
      <c r="L55" s="115" t="s">
        <v>133</v>
      </c>
      <c r="M55" s="115"/>
      <c r="N55" s="113" t="s">
        <v>42</v>
      </c>
      <c r="O55" s="122"/>
    </row>
    <row r="56" spans="1:15" x14ac:dyDescent="0.4">
      <c r="A56" s="30"/>
      <c r="B56" s="3"/>
      <c r="C56" s="159" t="s">
        <v>134</v>
      </c>
      <c r="D56" s="161"/>
      <c r="E56" s="66" t="e">
        <f>NETWORKDAYS(#REF!,#REF!)</f>
        <v>#REF!</v>
      </c>
      <c r="F56" s="67" t="e">
        <f ca="1">IF(#REF!&gt;=TODAY(),0,IF(#REF!&lt;TODAY(),1,NETWORKDAYS(#REF!,TODAY()-1)/E56))</f>
        <v>#REF!</v>
      </c>
      <c r="G56" s="71"/>
      <c r="H56" s="72"/>
      <c r="I56" s="72"/>
      <c r="J56" s="72"/>
      <c r="K56" s="120"/>
      <c r="L56" s="120"/>
      <c r="M56" s="120"/>
      <c r="N56" s="110"/>
      <c r="O56" s="110"/>
    </row>
    <row r="57" spans="1:15" ht="26.4" x14ac:dyDescent="0.4">
      <c r="A57" s="30"/>
      <c r="B57" s="3"/>
      <c r="C57" s="73"/>
      <c r="D57" s="176" t="s">
        <v>115</v>
      </c>
      <c r="E57" s="74"/>
      <c r="F57" s="75"/>
      <c r="G57" s="178" t="s">
        <v>26</v>
      </c>
      <c r="H57" s="184">
        <v>1</v>
      </c>
      <c r="I57" s="184">
        <v>1</v>
      </c>
      <c r="J57" s="184">
        <v>1</v>
      </c>
      <c r="K57" s="108" t="s">
        <v>116</v>
      </c>
      <c r="L57" s="108" t="s">
        <v>135</v>
      </c>
      <c r="M57" s="108"/>
      <c r="N57" s="113" t="s">
        <v>42</v>
      </c>
      <c r="O57" s="121"/>
    </row>
    <row r="58" spans="1:15" ht="26.4" x14ac:dyDescent="0.4">
      <c r="A58" s="30"/>
      <c r="B58" s="3"/>
      <c r="C58" s="73"/>
      <c r="D58" s="177"/>
      <c r="E58" s="69"/>
      <c r="F58" s="70"/>
      <c r="G58" s="180"/>
      <c r="H58" s="186"/>
      <c r="I58" s="186"/>
      <c r="J58" s="186"/>
      <c r="K58" s="115" t="s">
        <v>124</v>
      </c>
      <c r="L58" s="115" t="s">
        <v>136</v>
      </c>
      <c r="M58" s="115"/>
      <c r="N58" s="113" t="s">
        <v>42</v>
      </c>
      <c r="O58" s="122"/>
    </row>
    <row r="59" spans="1:15" x14ac:dyDescent="0.4">
      <c r="A59" s="30"/>
      <c r="B59" s="30"/>
      <c r="C59" s="162" t="s">
        <v>137</v>
      </c>
      <c r="D59" s="163"/>
      <c r="E59" s="76" t="e">
        <f>NETWORKDAYS(#REF!,#REF!)</f>
        <v>#REF!</v>
      </c>
      <c r="F59" s="77" t="e">
        <f>AVERAGE(#REF!)</f>
        <v>#REF!</v>
      </c>
      <c r="G59" s="78" t="s">
        <v>21</v>
      </c>
      <c r="H59" s="79">
        <v>0</v>
      </c>
      <c r="I59" s="79">
        <v>0</v>
      </c>
      <c r="J59" s="79">
        <v>0</v>
      </c>
      <c r="K59" s="123"/>
      <c r="L59" s="123"/>
      <c r="M59" s="123"/>
      <c r="N59" s="121"/>
      <c r="O59" s="121"/>
    </row>
    <row r="60" spans="1:15" ht="13.05" customHeight="1" x14ac:dyDescent="0.4">
      <c r="A60" s="80"/>
      <c r="B60" s="80"/>
      <c r="C60" s="81"/>
      <c r="D60" s="81"/>
      <c r="E60" s="82"/>
      <c r="F60" s="83"/>
      <c r="G60" s="84"/>
      <c r="H60" s="83"/>
      <c r="I60" s="83"/>
      <c r="J60" s="83"/>
      <c r="K60" s="111"/>
      <c r="L60" s="111"/>
      <c r="M60" s="111"/>
      <c r="N60" s="122"/>
      <c r="O60" s="122"/>
    </row>
    <row r="61" spans="1:15" ht="13.05" customHeight="1" x14ac:dyDescent="0.4">
      <c r="A61" s="24" t="s">
        <v>138</v>
      </c>
      <c r="B61" s="25" t="s">
        <v>139</v>
      </c>
      <c r="C61" s="26"/>
      <c r="D61" s="26" t="s">
        <v>24</v>
      </c>
      <c r="E61" s="85" t="e">
        <f>NETWORKDAYS(#REF!,#REF!)</f>
        <v>#REF!</v>
      </c>
      <c r="F61" s="86" t="e">
        <f>AVERAGE(#REF!)</f>
        <v>#REF!</v>
      </c>
      <c r="G61" s="29"/>
      <c r="H61" s="29"/>
      <c r="I61" s="29"/>
      <c r="J61" s="29"/>
      <c r="K61" s="38"/>
      <c r="L61" s="38"/>
      <c r="M61" s="38"/>
      <c r="N61" s="3"/>
      <c r="O61" s="3"/>
    </row>
    <row r="62" spans="1:15" ht="13.05" customHeight="1" x14ac:dyDescent="0.4">
      <c r="A62" s="30"/>
      <c r="B62" s="30"/>
      <c r="C62" s="159" t="s">
        <v>38</v>
      </c>
      <c r="D62" s="164"/>
      <c r="E62" s="87" t="e">
        <f>NETWORKDAYS(#REF!,#REF!)</f>
        <v>#REF!</v>
      </c>
      <c r="F62" s="88" t="e">
        <f>AVERAGE(#REF!)</f>
        <v>#REF!</v>
      </c>
      <c r="G62" s="89"/>
      <c r="H62" s="89"/>
      <c r="I62" s="89"/>
      <c r="J62" s="89"/>
      <c r="K62" s="124"/>
      <c r="L62" s="124"/>
      <c r="M62" s="124"/>
      <c r="N62" s="125"/>
      <c r="O62" s="125"/>
    </row>
    <row r="63" spans="1:15" ht="26.4" x14ac:dyDescent="0.4">
      <c r="A63" s="30"/>
      <c r="B63" s="30"/>
      <c r="C63" s="90"/>
      <c r="D63" s="170" t="s">
        <v>140</v>
      </c>
      <c r="E63" s="91"/>
      <c r="F63" s="92"/>
      <c r="G63" s="181" t="s">
        <v>21</v>
      </c>
      <c r="H63" s="187">
        <v>0</v>
      </c>
      <c r="I63" s="184">
        <v>1</v>
      </c>
      <c r="J63" s="187">
        <v>0</v>
      </c>
      <c r="K63" s="126" t="s">
        <v>40</v>
      </c>
      <c r="L63" s="98" t="s">
        <v>141</v>
      </c>
      <c r="M63" s="126"/>
      <c r="N63" s="99"/>
      <c r="O63" s="99"/>
    </row>
    <row r="64" spans="1:15" ht="26.4" x14ac:dyDescent="0.4">
      <c r="A64" s="30"/>
      <c r="B64" s="30"/>
      <c r="C64" s="90"/>
      <c r="D64" s="171"/>
      <c r="E64" s="93"/>
      <c r="F64" s="94"/>
      <c r="G64" s="182"/>
      <c r="H64" s="188"/>
      <c r="I64" s="185"/>
      <c r="J64" s="188"/>
      <c r="K64" s="38" t="s">
        <v>142</v>
      </c>
      <c r="L64" s="4" t="s">
        <v>143</v>
      </c>
      <c r="M64" s="38"/>
      <c r="N64" s="3"/>
      <c r="O64" s="3"/>
    </row>
    <row r="65" spans="1:15" ht="26.4" x14ac:dyDescent="0.4">
      <c r="A65" s="30"/>
      <c r="B65" s="30"/>
      <c r="C65" s="90"/>
      <c r="D65" s="171"/>
      <c r="E65" s="93"/>
      <c r="F65" s="94"/>
      <c r="G65" s="182"/>
      <c r="H65" s="188"/>
      <c r="I65" s="185"/>
      <c r="J65" s="188"/>
      <c r="K65" s="38" t="s">
        <v>144</v>
      </c>
      <c r="L65" s="4" t="s">
        <v>145</v>
      </c>
      <c r="M65" s="38"/>
      <c r="N65" s="3"/>
      <c r="O65" s="3"/>
    </row>
    <row r="66" spans="1:15" ht="26.4" x14ac:dyDescent="0.4">
      <c r="A66" s="30"/>
      <c r="B66" s="30"/>
      <c r="C66" s="90"/>
      <c r="D66" s="171"/>
      <c r="E66" s="93"/>
      <c r="F66" s="94"/>
      <c r="G66" s="182"/>
      <c r="H66" s="188"/>
      <c r="I66" s="185"/>
      <c r="J66" s="188"/>
      <c r="K66" s="38" t="s">
        <v>146</v>
      </c>
      <c r="L66" s="4" t="s">
        <v>147</v>
      </c>
      <c r="M66" s="38"/>
      <c r="N66" s="3"/>
      <c r="O66" s="3"/>
    </row>
    <row r="67" spans="1:15" ht="26.4" x14ac:dyDescent="0.4">
      <c r="A67" s="30"/>
      <c r="B67" s="30"/>
      <c r="C67" s="90"/>
      <c r="D67" s="171"/>
      <c r="E67" s="93"/>
      <c r="F67" s="94"/>
      <c r="G67" s="182"/>
      <c r="H67" s="188"/>
      <c r="I67" s="185"/>
      <c r="J67" s="188"/>
      <c r="K67" s="38" t="s">
        <v>70</v>
      </c>
      <c r="L67" s="4" t="s">
        <v>148</v>
      </c>
      <c r="M67" s="38"/>
      <c r="N67" s="3"/>
      <c r="O67" s="3"/>
    </row>
    <row r="68" spans="1:15" ht="26.4" x14ac:dyDescent="0.4">
      <c r="A68" s="30"/>
      <c r="B68" s="30"/>
      <c r="C68" s="53" t="s">
        <v>27</v>
      </c>
      <c r="D68" s="172"/>
      <c r="E68" s="64" t="e">
        <f>NETWORKDAYS(#REF!,#REF!)</f>
        <v>#REF!</v>
      </c>
      <c r="F68" s="65" t="e">
        <f ca="1">IF(#REF!&gt;=TODAY(),0,IF(#REF!&lt;TODAY(),1,NETWORKDAYS(#REF!,TODAY()-1)/E68))</f>
        <v>#REF!</v>
      </c>
      <c r="G68" s="183"/>
      <c r="H68" s="189"/>
      <c r="I68" s="186"/>
      <c r="J68" s="189"/>
      <c r="K68" s="137" t="s">
        <v>149</v>
      </c>
      <c r="L68" s="103" t="s">
        <v>150</v>
      </c>
      <c r="M68" s="137"/>
      <c r="N68" s="104"/>
      <c r="O68" s="104"/>
    </row>
    <row r="69" spans="1:15" ht="17.399999999999999" customHeight="1" x14ac:dyDescent="0.4">
      <c r="A69" s="30"/>
      <c r="B69" s="30"/>
      <c r="C69" s="53"/>
      <c r="D69" s="167" t="s">
        <v>151</v>
      </c>
      <c r="E69" s="54"/>
      <c r="F69" s="55"/>
      <c r="G69" s="181" t="s">
        <v>21</v>
      </c>
      <c r="H69" s="190">
        <v>0.8</v>
      </c>
      <c r="I69" s="187">
        <v>0</v>
      </c>
      <c r="J69" s="187">
        <v>0</v>
      </c>
      <c r="K69" s="126" t="s">
        <v>152</v>
      </c>
      <c r="L69" s="98" t="s">
        <v>153</v>
      </c>
      <c r="M69" s="126"/>
      <c r="N69" s="99"/>
      <c r="O69" s="99"/>
    </row>
    <row r="70" spans="1:15" x14ac:dyDescent="0.4">
      <c r="A70" s="30"/>
      <c r="B70" s="30"/>
      <c r="C70" s="53"/>
      <c r="D70" s="168"/>
      <c r="E70" s="39"/>
      <c r="F70" s="40"/>
      <c r="G70" s="182"/>
      <c r="H70" s="191"/>
      <c r="I70" s="188"/>
      <c r="J70" s="188"/>
      <c r="K70" s="38" t="s">
        <v>154</v>
      </c>
      <c r="L70" s="4" t="s">
        <v>155</v>
      </c>
      <c r="M70" s="38"/>
      <c r="N70" s="3"/>
      <c r="O70" s="3"/>
    </row>
    <row r="71" spans="1:15" x14ac:dyDescent="0.4">
      <c r="A71" s="30"/>
      <c r="B71" s="30"/>
      <c r="C71" s="53"/>
      <c r="D71" s="169"/>
      <c r="E71" s="64"/>
      <c r="F71" s="65"/>
      <c r="G71" s="183"/>
      <c r="H71" s="192"/>
      <c r="I71" s="189"/>
      <c r="J71" s="189"/>
      <c r="K71" s="137" t="s">
        <v>156</v>
      </c>
      <c r="L71" s="103" t="s">
        <v>157</v>
      </c>
      <c r="M71" s="137"/>
      <c r="N71" s="104"/>
      <c r="O71" s="104"/>
    </row>
    <row r="72" spans="1:15" ht="26.4" x14ac:dyDescent="0.4">
      <c r="A72" s="30"/>
      <c r="B72" s="30"/>
      <c r="C72" s="53" t="s">
        <v>27</v>
      </c>
      <c r="D72" s="170" t="s">
        <v>158</v>
      </c>
      <c r="E72" s="54" t="e">
        <f>NETWORKDAYS(#REF!,#REF!)</f>
        <v>#REF!</v>
      </c>
      <c r="F72" s="55" t="e">
        <f ca="1">IF(#REF!&gt;=TODAY(),0,IF(#REF!&lt;TODAY(),1,NETWORKDAYS(#REF!,TODAY()-1)/E72))</f>
        <v>#REF!</v>
      </c>
      <c r="G72" s="181" t="s">
        <v>21</v>
      </c>
      <c r="H72" s="187">
        <v>0</v>
      </c>
      <c r="I72" s="187">
        <v>0</v>
      </c>
      <c r="J72" s="187">
        <v>0</v>
      </c>
      <c r="K72" s="126" t="s">
        <v>159</v>
      </c>
      <c r="L72" s="98" t="s">
        <v>160</v>
      </c>
      <c r="M72" s="126"/>
      <c r="N72" s="99"/>
      <c r="O72" s="99"/>
    </row>
    <row r="73" spans="1:15" ht="26.4" x14ac:dyDescent="0.4">
      <c r="A73" s="30"/>
      <c r="B73" s="30"/>
      <c r="C73" s="53"/>
      <c r="D73" s="171"/>
      <c r="E73" s="39"/>
      <c r="F73" s="40"/>
      <c r="G73" s="182"/>
      <c r="H73" s="188"/>
      <c r="I73" s="188"/>
      <c r="J73" s="188"/>
      <c r="K73" s="38" t="s">
        <v>161</v>
      </c>
      <c r="L73" s="4" t="s">
        <v>162</v>
      </c>
      <c r="M73" s="38"/>
      <c r="N73" s="3"/>
      <c r="O73" s="3"/>
    </row>
    <row r="74" spans="1:15" ht="39.6" x14ac:dyDescent="0.4">
      <c r="A74" s="30"/>
      <c r="B74" s="30"/>
      <c r="C74" s="53"/>
      <c r="D74" s="171"/>
      <c r="E74" s="39"/>
      <c r="F74" s="40"/>
      <c r="G74" s="182"/>
      <c r="H74" s="188"/>
      <c r="I74" s="188"/>
      <c r="J74" s="188"/>
      <c r="K74" s="4" t="s">
        <v>163</v>
      </c>
      <c r="L74" s="4" t="s">
        <v>164</v>
      </c>
      <c r="M74" s="38"/>
      <c r="N74" s="3"/>
      <c r="O74" s="3"/>
    </row>
    <row r="75" spans="1:15" x14ac:dyDescent="0.4">
      <c r="A75" s="30"/>
      <c r="B75" s="30"/>
      <c r="C75" s="53"/>
      <c r="D75" s="171"/>
      <c r="E75" s="39"/>
      <c r="F75" s="40"/>
      <c r="G75" s="182"/>
      <c r="H75" s="188"/>
      <c r="I75" s="188"/>
      <c r="J75" s="188"/>
      <c r="K75" s="38" t="s">
        <v>165</v>
      </c>
      <c r="L75" s="4" t="s">
        <v>166</v>
      </c>
      <c r="M75" s="38"/>
      <c r="N75" s="3"/>
      <c r="O75" s="3"/>
    </row>
    <row r="76" spans="1:15" ht="26.4" x14ac:dyDescent="0.4">
      <c r="A76" s="30"/>
      <c r="B76" s="30"/>
      <c r="C76" s="53"/>
      <c r="D76" s="171"/>
      <c r="E76" s="39"/>
      <c r="F76" s="40"/>
      <c r="G76" s="182"/>
      <c r="H76" s="188"/>
      <c r="I76" s="188"/>
      <c r="J76" s="188"/>
      <c r="K76" s="4" t="s">
        <v>167</v>
      </c>
      <c r="L76" s="4" t="s">
        <v>168</v>
      </c>
      <c r="M76" s="38"/>
      <c r="N76" s="3"/>
      <c r="O76" s="3"/>
    </row>
    <row r="77" spans="1:15" ht="27" thickBot="1" x14ac:dyDescent="0.45">
      <c r="A77" s="30"/>
      <c r="B77" s="30"/>
      <c r="C77" s="53"/>
      <c r="D77" s="172"/>
      <c r="E77" s="64"/>
      <c r="F77" s="65"/>
      <c r="G77" s="183"/>
      <c r="H77" s="189"/>
      <c r="I77" s="189"/>
      <c r="J77" s="189"/>
      <c r="K77" s="103" t="s">
        <v>169</v>
      </c>
      <c r="L77" s="103" t="s">
        <v>170</v>
      </c>
      <c r="M77" s="137"/>
      <c r="N77" s="104"/>
      <c r="O77" s="104"/>
    </row>
    <row r="78" spans="1:15" ht="17.399999999999999" customHeight="1" x14ac:dyDescent="0.4">
      <c r="A78" s="30"/>
      <c r="B78" s="30"/>
      <c r="C78" s="53"/>
      <c r="D78" s="170" t="s">
        <v>171</v>
      </c>
      <c r="E78" s="54"/>
      <c r="F78" s="55"/>
      <c r="G78" s="181" t="s">
        <v>21</v>
      </c>
      <c r="H78" s="187">
        <v>0</v>
      </c>
      <c r="I78" s="187">
        <v>0</v>
      </c>
      <c r="J78" s="187">
        <v>0</v>
      </c>
      <c r="K78" s="126" t="s">
        <v>172</v>
      </c>
      <c r="L78" s="98" t="s">
        <v>173</v>
      </c>
      <c r="M78" s="126"/>
      <c r="N78" s="99"/>
      <c r="O78" s="99"/>
    </row>
    <row r="79" spans="1:15" ht="26.4" x14ac:dyDescent="0.4">
      <c r="A79" s="30"/>
      <c r="B79" s="30"/>
      <c r="C79" s="53"/>
      <c r="D79" s="171"/>
      <c r="E79" s="39"/>
      <c r="F79" s="40"/>
      <c r="G79" s="182"/>
      <c r="H79" s="188"/>
      <c r="I79" s="188"/>
      <c r="J79" s="188"/>
      <c r="K79" s="4" t="s">
        <v>174</v>
      </c>
      <c r="L79" s="4" t="s">
        <v>175</v>
      </c>
      <c r="M79" s="38"/>
      <c r="N79" s="3"/>
      <c r="O79" s="3"/>
    </row>
    <row r="80" spans="1:15" ht="26.4" x14ac:dyDescent="0.4">
      <c r="A80" s="30"/>
      <c r="B80" s="30"/>
      <c r="C80" s="53" t="s">
        <v>27</v>
      </c>
      <c r="D80" s="172"/>
      <c r="E80" s="64" t="e">
        <f>NETWORKDAYS(#REF!,#REF!)</f>
        <v>#REF!</v>
      </c>
      <c r="F80" s="65" t="e">
        <f ca="1">IF(#REF!&gt;=TODAY(),0,IF(#REF!&lt;TODAY(),1,NETWORKDAYS(#REF!,TODAY()-1)/E80))</f>
        <v>#REF!</v>
      </c>
      <c r="G80" s="183"/>
      <c r="H80" s="189"/>
      <c r="I80" s="189"/>
      <c r="J80" s="189"/>
      <c r="K80" s="137" t="s">
        <v>176</v>
      </c>
      <c r="L80" s="103" t="s">
        <v>177</v>
      </c>
      <c r="M80" s="137"/>
      <c r="N80" s="104"/>
      <c r="O80" s="104"/>
    </row>
    <row r="81" spans="1:15" ht="26.4" x14ac:dyDescent="0.4">
      <c r="A81" s="30"/>
      <c r="B81" s="30"/>
      <c r="C81" s="53"/>
      <c r="D81" s="170" t="s">
        <v>178</v>
      </c>
      <c r="E81" s="54"/>
      <c r="F81" s="55"/>
      <c r="G81" s="181" t="s">
        <v>21</v>
      </c>
      <c r="H81" s="187">
        <v>0</v>
      </c>
      <c r="I81" s="187">
        <v>0</v>
      </c>
      <c r="J81" s="187">
        <v>0</v>
      </c>
      <c r="K81" s="126" t="s">
        <v>179</v>
      </c>
      <c r="L81" s="98" t="s">
        <v>180</v>
      </c>
      <c r="M81" s="126"/>
      <c r="N81" s="99"/>
      <c r="O81" s="99"/>
    </row>
    <row r="82" spans="1:15" ht="26.4" x14ac:dyDescent="0.4">
      <c r="A82" s="30"/>
      <c r="B82" s="30"/>
      <c r="C82" s="53"/>
      <c r="D82" s="171"/>
      <c r="E82" s="39"/>
      <c r="F82" s="40"/>
      <c r="G82" s="182"/>
      <c r="H82" s="188"/>
      <c r="I82" s="188"/>
      <c r="J82" s="188"/>
      <c r="K82" s="38" t="s">
        <v>181</v>
      </c>
      <c r="L82" s="4" t="s">
        <v>182</v>
      </c>
      <c r="M82" s="38"/>
      <c r="N82" s="3"/>
      <c r="O82" s="3"/>
    </row>
    <row r="83" spans="1:15" ht="26.4" x14ac:dyDescent="0.4">
      <c r="A83" s="30"/>
      <c r="B83" s="30"/>
      <c r="C83" s="53"/>
      <c r="D83" s="171"/>
      <c r="E83" s="39"/>
      <c r="F83" s="40"/>
      <c r="G83" s="182"/>
      <c r="H83" s="188"/>
      <c r="I83" s="188"/>
      <c r="J83" s="188"/>
      <c r="K83" s="38" t="s">
        <v>183</v>
      </c>
      <c r="L83" s="4" t="s">
        <v>184</v>
      </c>
      <c r="M83" s="38"/>
      <c r="N83" s="3"/>
      <c r="O83" s="3"/>
    </row>
    <row r="84" spans="1:15" ht="26.4" x14ac:dyDescent="0.4">
      <c r="A84" s="30"/>
      <c r="B84" s="30"/>
      <c r="C84" s="53"/>
      <c r="D84" s="171"/>
      <c r="E84" s="39"/>
      <c r="F84" s="40"/>
      <c r="G84" s="182"/>
      <c r="H84" s="188"/>
      <c r="I84" s="188"/>
      <c r="J84" s="188"/>
      <c r="K84" s="38" t="s">
        <v>185</v>
      </c>
      <c r="L84" s="4" t="s">
        <v>186</v>
      </c>
      <c r="M84" s="38"/>
      <c r="N84" s="3"/>
      <c r="O84" s="3"/>
    </row>
    <row r="85" spans="1:15" ht="26.4" x14ac:dyDescent="0.4">
      <c r="A85" s="30"/>
      <c r="B85" s="30"/>
      <c r="C85" s="53"/>
      <c r="D85" s="171"/>
      <c r="E85" s="39"/>
      <c r="F85" s="40"/>
      <c r="G85" s="182"/>
      <c r="H85" s="188"/>
      <c r="I85" s="188"/>
      <c r="J85" s="188"/>
      <c r="K85" s="38" t="s">
        <v>187</v>
      </c>
      <c r="L85" s="4" t="s">
        <v>188</v>
      </c>
      <c r="M85" s="38"/>
      <c r="N85" s="3"/>
      <c r="O85" s="3"/>
    </row>
    <row r="86" spans="1:15" ht="26.4" x14ac:dyDescent="0.4">
      <c r="A86" s="30"/>
      <c r="B86" s="30"/>
      <c r="C86" s="53"/>
      <c r="D86" s="171"/>
      <c r="E86" s="39"/>
      <c r="F86" s="40"/>
      <c r="G86" s="182"/>
      <c r="H86" s="188"/>
      <c r="I86" s="188"/>
      <c r="J86" s="188"/>
      <c r="K86" s="38" t="s">
        <v>189</v>
      </c>
      <c r="L86" s="4" t="s">
        <v>190</v>
      </c>
      <c r="M86" s="38"/>
      <c r="N86" s="3"/>
      <c r="O86" s="3"/>
    </row>
    <row r="87" spans="1:15" ht="26.4" x14ac:dyDescent="0.4">
      <c r="A87" s="30"/>
      <c r="B87" s="30"/>
      <c r="C87" s="53"/>
      <c r="D87" s="171"/>
      <c r="E87" s="39"/>
      <c r="F87" s="40"/>
      <c r="G87" s="182"/>
      <c r="H87" s="188"/>
      <c r="I87" s="188"/>
      <c r="J87" s="188"/>
      <c r="K87" s="38" t="s">
        <v>191</v>
      </c>
      <c r="L87" s="4" t="s">
        <v>192</v>
      </c>
      <c r="M87" s="38"/>
      <c r="N87" s="3"/>
      <c r="O87" s="3"/>
    </row>
    <row r="88" spans="1:15" ht="26.4" x14ac:dyDescent="0.4">
      <c r="A88" s="30"/>
      <c r="B88" s="30"/>
      <c r="C88" s="53" t="s">
        <v>27</v>
      </c>
      <c r="D88" s="172"/>
      <c r="E88" s="64" t="e">
        <f>NETWORKDAYS(#REF!,#REF!)</f>
        <v>#REF!</v>
      </c>
      <c r="F88" s="65" t="e">
        <f ca="1">IF(#REF!&gt;=TODAY(),0,IF(#REF!&lt;TODAY(),1,NETWORKDAYS(#REF!,TODAY()-1)/E88))</f>
        <v>#REF!</v>
      </c>
      <c r="G88" s="183"/>
      <c r="H88" s="189"/>
      <c r="I88" s="189"/>
      <c r="J88" s="189"/>
      <c r="K88" s="103" t="s">
        <v>193</v>
      </c>
      <c r="L88" s="103" t="s">
        <v>194</v>
      </c>
      <c r="M88" s="137"/>
      <c r="N88" s="104"/>
      <c r="O88" s="104"/>
    </row>
    <row r="89" spans="1:15" x14ac:dyDescent="0.4">
      <c r="A89" s="30"/>
      <c r="B89" s="30"/>
      <c r="C89" s="159" t="s">
        <v>129</v>
      </c>
      <c r="D89" s="161"/>
      <c r="E89" s="66"/>
      <c r="F89" s="67"/>
      <c r="G89" s="63"/>
      <c r="H89" s="63"/>
      <c r="I89" s="63"/>
      <c r="J89" s="63"/>
      <c r="K89" s="106"/>
      <c r="L89" s="106"/>
      <c r="M89" s="106"/>
      <c r="N89" s="107"/>
      <c r="O89" s="107"/>
    </row>
    <row r="90" spans="1:15" ht="17.399999999999999" customHeight="1" x14ac:dyDescent="0.4">
      <c r="A90" s="30"/>
      <c r="B90" s="30"/>
      <c r="C90" s="127"/>
      <c r="D90" s="167" t="s">
        <v>195</v>
      </c>
      <c r="E90" s="54"/>
      <c r="F90" s="55"/>
      <c r="G90" s="181" t="s">
        <v>21</v>
      </c>
      <c r="H90" s="190">
        <v>0.8</v>
      </c>
      <c r="I90" s="187">
        <v>0</v>
      </c>
      <c r="J90" s="187">
        <v>0</v>
      </c>
      <c r="K90" s="126" t="s">
        <v>196</v>
      </c>
      <c r="L90" s="126" t="s">
        <v>197</v>
      </c>
      <c r="M90" s="126"/>
      <c r="N90" s="99"/>
      <c r="O90" s="99"/>
    </row>
    <row r="91" spans="1:15" ht="26.4" x14ac:dyDescent="0.4">
      <c r="A91" s="30"/>
      <c r="B91" s="30"/>
      <c r="C91" s="127"/>
      <c r="D91" s="168"/>
      <c r="E91" s="39"/>
      <c r="F91" s="40"/>
      <c r="G91" s="182"/>
      <c r="H91" s="191"/>
      <c r="I91" s="188"/>
      <c r="J91" s="188"/>
      <c r="K91" s="38" t="s">
        <v>198</v>
      </c>
      <c r="L91" s="4" t="s">
        <v>199</v>
      </c>
      <c r="M91" s="38"/>
      <c r="N91" s="3"/>
      <c r="O91" s="3"/>
    </row>
    <row r="92" spans="1:15" ht="26.4" x14ac:dyDescent="0.4">
      <c r="A92" s="30"/>
      <c r="B92" s="30"/>
      <c r="C92" s="127"/>
      <c r="D92" s="168"/>
      <c r="E92" s="39"/>
      <c r="F92" s="40"/>
      <c r="G92" s="182"/>
      <c r="H92" s="191"/>
      <c r="I92" s="188"/>
      <c r="J92" s="188"/>
      <c r="K92" s="38" t="s">
        <v>200</v>
      </c>
      <c r="L92" s="4" t="s">
        <v>201</v>
      </c>
      <c r="M92" s="38"/>
      <c r="N92" s="3"/>
      <c r="O92" s="3"/>
    </row>
    <row r="93" spans="1:15" ht="26.4" x14ac:dyDescent="0.4">
      <c r="A93" s="30"/>
      <c r="B93" s="30"/>
      <c r="C93" s="127"/>
      <c r="D93" s="168"/>
      <c r="E93" s="39"/>
      <c r="F93" s="40"/>
      <c r="G93" s="182"/>
      <c r="H93" s="191"/>
      <c r="I93" s="188"/>
      <c r="J93" s="188"/>
      <c r="K93" s="38" t="s">
        <v>202</v>
      </c>
      <c r="L93" s="4" t="s">
        <v>203</v>
      </c>
      <c r="M93" s="38"/>
      <c r="N93" s="3"/>
      <c r="O93" s="3"/>
    </row>
    <row r="94" spans="1:15" ht="26.4" x14ac:dyDescent="0.4">
      <c r="A94" s="30"/>
      <c r="B94" s="30"/>
      <c r="C94" s="127"/>
      <c r="D94" s="168"/>
      <c r="E94" s="39"/>
      <c r="F94" s="40"/>
      <c r="G94" s="182"/>
      <c r="H94" s="191"/>
      <c r="I94" s="188"/>
      <c r="J94" s="188"/>
      <c r="K94" s="38" t="s">
        <v>204</v>
      </c>
      <c r="L94" s="4" t="s">
        <v>205</v>
      </c>
      <c r="M94" s="38"/>
      <c r="N94" s="3"/>
      <c r="O94" s="3"/>
    </row>
    <row r="95" spans="1:15" ht="26.4" x14ac:dyDescent="0.4">
      <c r="A95" s="30"/>
      <c r="B95" s="30"/>
      <c r="C95" s="127"/>
      <c r="D95" s="168"/>
      <c r="E95" s="39"/>
      <c r="F95" s="40"/>
      <c r="G95" s="182"/>
      <c r="H95" s="191"/>
      <c r="I95" s="188"/>
      <c r="J95" s="188"/>
      <c r="K95" s="38" t="s">
        <v>206</v>
      </c>
      <c r="L95" s="4" t="s">
        <v>207</v>
      </c>
      <c r="M95" s="38"/>
      <c r="N95" s="3"/>
      <c r="O95" s="3"/>
    </row>
    <row r="96" spans="1:15" ht="26.4" x14ac:dyDescent="0.4">
      <c r="A96" s="30"/>
      <c r="B96" s="30"/>
      <c r="C96" s="127"/>
      <c r="D96" s="168"/>
      <c r="E96" s="39"/>
      <c r="F96" s="40"/>
      <c r="G96" s="182"/>
      <c r="H96" s="191"/>
      <c r="I96" s="188"/>
      <c r="J96" s="188"/>
      <c r="K96" s="38" t="s">
        <v>208</v>
      </c>
      <c r="L96" s="4" t="s">
        <v>209</v>
      </c>
      <c r="M96" s="38"/>
      <c r="N96" s="3"/>
      <c r="O96" s="3"/>
    </row>
    <row r="97" spans="1:15" ht="26.4" x14ac:dyDescent="0.4">
      <c r="A97" s="30"/>
      <c r="B97" s="30"/>
      <c r="C97" s="127"/>
      <c r="D97" s="169"/>
      <c r="E97" s="64"/>
      <c r="F97" s="65"/>
      <c r="G97" s="183"/>
      <c r="H97" s="192"/>
      <c r="I97" s="189"/>
      <c r="J97" s="189"/>
      <c r="K97" s="137" t="s">
        <v>210</v>
      </c>
      <c r="L97" s="103" t="s">
        <v>211</v>
      </c>
      <c r="M97" s="137"/>
      <c r="N97" s="104"/>
      <c r="O97" s="104"/>
    </row>
    <row r="98" spans="1:15" ht="26.4" x14ac:dyDescent="0.4">
      <c r="A98" s="30"/>
      <c r="B98" s="30"/>
      <c r="C98" s="127"/>
      <c r="D98" s="167" t="s">
        <v>140</v>
      </c>
      <c r="E98" s="54"/>
      <c r="F98" s="55"/>
      <c r="G98" s="181" t="s">
        <v>21</v>
      </c>
      <c r="H98" s="187">
        <v>0</v>
      </c>
      <c r="I98" s="184">
        <v>1</v>
      </c>
      <c r="J98" s="187">
        <v>0</v>
      </c>
      <c r="K98" s="126" t="s">
        <v>212</v>
      </c>
      <c r="L98" s="98" t="s">
        <v>213</v>
      </c>
      <c r="M98" s="126"/>
      <c r="N98" s="99"/>
      <c r="O98" s="99"/>
    </row>
    <row r="99" spans="1:15" ht="27" thickBot="1" x14ac:dyDescent="0.45">
      <c r="A99" s="30"/>
      <c r="B99" s="30"/>
      <c r="C99" s="53" t="s">
        <v>27</v>
      </c>
      <c r="D99" s="169"/>
      <c r="E99" s="64"/>
      <c r="F99" s="65"/>
      <c r="G99" s="183"/>
      <c r="H99" s="189"/>
      <c r="I99" s="186"/>
      <c r="J99" s="189"/>
      <c r="K99" s="137" t="s">
        <v>214</v>
      </c>
      <c r="L99" s="103" t="s">
        <v>215</v>
      </c>
      <c r="M99" s="137"/>
      <c r="N99" s="104"/>
      <c r="O99" s="104"/>
    </row>
    <row r="100" spans="1:15" ht="26.4" x14ac:dyDescent="0.4">
      <c r="A100" s="30"/>
      <c r="B100" s="30"/>
      <c r="C100" s="127"/>
      <c r="D100" s="170" t="s">
        <v>218</v>
      </c>
      <c r="E100" s="54"/>
      <c r="F100" s="55"/>
      <c r="G100" s="181" t="s">
        <v>21</v>
      </c>
      <c r="H100" s="187">
        <v>0</v>
      </c>
      <c r="I100" s="187">
        <v>0</v>
      </c>
      <c r="J100" s="187">
        <v>0</v>
      </c>
      <c r="K100" s="126" t="s">
        <v>219</v>
      </c>
      <c r="L100" s="98" t="s">
        <v>220</v>
      </c>
      <c r="M100" s="126"/>
      <c r="N100" s="99"/>
      <c r="O100" s="99"/>
    </row>
    <row r="101" spans="1:15" ht="26.4" x14ac:dyDescent="0.4">
      <c r="A101" s="30"/>
      <c r="B101" s="30"/>
      <c r="C101" s="127"/>
      <c r="D101" s="171"/>
      <c r="E101" s="39"/>
      <c r="F101" s="40"/>
      <c r="G101" s="182"/>
      <c r="H101" s="188"/>
      <c r="I101" s="188"/>
      <c r="J101" s="188"/>
      <c r="K101" s="38" t="s">
        <v>221</v>
      </c>
      <c r="L101" s="4" t="s">
        <v>222</v>
      </c>
      <c r="M101" s="38"/>
      <c r="N101" s="3"/>
      <c r="O101" s="3"/>
    </row>
    <row r="102" spans="1:15" ht="26.4" x14ac:dyDescent="0.4">
      <c r="A102" s="30"/>
      <c r="B102" s="30"/>
      <c r="C102" s="127"/>
      <c r="D102" s="171"/>
      <c r="E102" s="39"/>
      <c r="F102" s="40"/>
      <c r="G102" s="182"/>
      <c r="H102" s="188"/>
      <c r="I102" s="188"/>
      <c r="J102" s="188"/>
      <c r="K102" s="38" t="s">
        <v>84</v>
      </c>
      <c r="L102" s="4" t="s">
        <v>223</v>
      </c>
      <c r="M102" s="38"/>
      <c r="N102" s="3"/>
      <c r="O102" s="3"/>
    </row>
    <row r="103" spans="1:15" ht="26.4" x14ac:dyDescent="0.4">
      <c r="A103" s="30"/>
      <c r="B103" s="30"/>
      <c r="C103" s="127"/>
      <c r="D103" s="171"/>
      <c r="E103" s="39"/>
      <c r="F103" s="40"/>
      <c r="G103" s="182"/>
      <c r="H103" s="188"/>
      <c r="I103" s="188"/>
      <c r="J103" s="188"/>
      <c r="K103" s="38" t="s">
        <v>224</v>
      </c>
      <c r="L103" s="4" t="s">
        <v>225</v>
      </c>
      <c r="M103" s="38"/>
      <c r="N103" s="3"/>
      <c r="O103" s="3"/>
    </row>
    <row r="104" spans="1:15" ht="26.4" x14ac:dyDescent="0.4">
      <c r="A104" s="30"/>
      <c r="B104" s="30"/>
      <c r="C104" s="134"/>
      <c r="D104" s="172"/>
      <c r="E104" s="64"/>
      <c r="F104" s="65"/>
      <c r="G104" s="183"/>
      <c r="H104" s="189"/>
      <c r="I104" s="189"/>
      <c r="J104" s="189"/>
      <c r="K104" s="137" t="s">
        <v>226</v>
      </c>
      <c r="L104" s="103" t="s">
        <v>227</v>
      </c>
      <c r="M104" s="137"/>
      <c r="N104" s="104"/>
      <c r="O104" s="104"/>
    </row>
    <row r="105" spans="1:15" ht="26.4" x14ac:dyDescent="0.4">
      <c r="A105" s="30"/>
      <c r="B105" s="30"/>
      <c r="C105" s="134"/>
      <c r="D105" s="170" t="s">
        <v>228</v>
      </c>
      <c r="E105" s="54"/>
      <c r="F105" s="55"/>
      <c r="G105" s="181" t="s">
        <v>21</v>
      </c>
      <c r="H105" s="187"/>
      <c r="I105" s="187"/>
      <c r="J105" s="187"/>
      <c r="K105" s="126" t="s">
        <v>229</v>
      </c>
      <c r="L105" s="98" t="s">
        <v>230</v>
      </c>
      <c r="M105" s="126"/>
      <c r="N105" s="99"/>
      <c r="O105" s="99"/>
    </row>
    <row r="106" spans="1:15" ht="26.4" x14ac:dyDescent="0.4">
      <c r="A106" s="30"/>
      <c r="B106" s="30"/>
      <c r="C106" s="134"/>
      <c r="D106" s="171"/>
      <c r="E106" s="39"/>
      <c r="F106" s="40"/>
      <c r="G106" s="182"/>
      <c r="H106" s="188"/>
      <c r="I106" s="188"/>
      <c r="J106" s="188"/>
      <c r="K106" s="38" t="s">
        <v>231</v>
      </c>
      <c r="L106" s="4" t="s">
        <v>232</v>
      </c>
      <c r="M106" s="38"/>
      <c r="N106" s="3"/>
      <c r="O106" s="3"/>
    </row>
    <row r="107" spans="1:15" ht="26.4" x14ac:dyDescent="0.4">
      <c r="A107" s="30"/>
      <c r="B107" s="30"/>
      <c r="C107" s="134"/>
      <c r="D107" s="171"/>
      <c r="E107" s="39"/>
      <c r="F107" s="40"/>
      <c r="G107" s="182"/>
      <c r="H107" s="188"/>
      <c r="I107" s="188"/>
      <c r="J107" s="188"/>
      <c r="K107" s="38" t="s">
        <v>233</v>
      </c>
      <c r="L107" s="4" t="s">
        <v>234</v>
      </c>
      <c r="M107" s="38"/>
      <c r="N107" s="3"/>
      <c r="O107" s="3"/>
    </row>
    <row r="108" spans="1:15" ht="26.4" x14ac:dyDescent="0.4">
      <c r="A108" s="30"/>
      <c r="B108" s="30"/>
      <c r="C108" s="134"/>
      <c r="D108" s="171"/>
      <c r="E108" s="39"/>
      <c r="F108" s="40"/>
      <c r="G108" s="182"/>
      <c r="H108" s="188"/>
      <c r="I108" s="188"/>
      <c r="J108" s="188"/>
      <c r="K108" s="38" t="s">
        <v>235</v>
      </c>
      <c r="L108" s="4" t="s">
        <v>236</v>
      </c>
      <c r="M108" s="38"/>
      <c r="N108" s="3"/>
      <c r="O108" s="3"/>
    </row>
    <row r="109" spans="1:15" ht="26.4" x14ac:dyDescent="0.4">
      <c r="A109" s="30"/>
      <c r="B109" s="30"/>
      <c r="C109" s="134"/>
      <c r="D109" s="171"/>
      <c r="E109" s="39"/>
      <c r="F109" s="40"/>
      <c r="G109" s="182"/>
      <c r="H109" s="188"/>
      <c r="I109" s="188"/>
      <c r="J109" s="188"/>
      <c r="K109" s="38" t="s">
        <v>237</v>
      </c>
      <c r="L109" s="4" t="s">
        <v>238</v>
      </c>
      <c r="M109" s="38"/>
      <c r="N109" s="3"/>
      <c r="O109" s="3"/>
    </row>
    <row r="110" spans="1:15" ht="27" thickBot="1" x14ac:dyDescent="0.45">
      <c r="A110" s="30"/>
      <c r="B110" s="30"/>
      <c r="C110" s="134"/>
      <c r="D110" s="172"/>
      <c r="E110" s="64"/>
      <c r="F110" s="65"/>
      <c r="G110" s="183"/>
      <c r="H110" s="189"/>
      <c r="I110" s="189"/>
      <c r="J110" s="189"/>
      <c r="K110" s="137" t="s">
        <v>239</v>
      </c>
      <c r="L110" s="103" t="s">
        <v>240</v>
      </c>
      <c r="M110" s="137"/>
      <c r="N110" s="104"/>
      <c r="O110" s="104"/>
    </row>
    <row r="111" spans="1:15" ht="40.200000000000003" thickBot="1" x14ac:dyDescent="0.45">
      <c r="A111" s="30"/>
      <c r="B111" s="30"/>
      <c r="C111" s="53" t="s">
        <v>27</v>
      </c>
      <c r="D111" s="128" t="s">
        <v>151</v>
      </c>
      <c r="E111" s="129"/>
      <c r="F111" s="130"/>
      <c r="G111" s="131" t="s">
        <v>21</v>
      </c>
      <c r="H111" s="132">
        <v>0.8</v>
      </c>
      <c r="I111" s="138">
        <v>0</v>
      </c>
      <c r="J111" s="138">
        <v>0</v>
      </c>
      <c r="K111" s="139" t="s">
        <v>152</v>
      </c>
      <c r="L111" s="140" t="s">
        <v>216</v>
      </c>
      <c r="M111" s="139"/>
      <c r="N111" s="141"/>
      <c r="O111" s="141"/>
    </row>
    <row r="112" spans="1:15" x14ac:dyDescent="0.4">
      <c r="A112" s="30"/>
      <c r="B112" s="30"/>
      <c r="C112" s="159" t="s">
        <v>134</v>
      </c>
      <c r="D112" s="161"/>
      <c r="E112" s="66"/>
      <c r="F112" s="67"/>
      <c r="G112" s="63"/>
      <c r="H112" s="63"/>
      <c r="I112" s="63"/>
      <c r="J112" s="63"/>
      <c r="K112" s="106"/>
      <c r="L112" s="106"/>
      <c r="M112" s="106"/>
      <c r="N112" s="107"/>
      <c r="O112" s="107"/>
    </row>
    <row r="113" spans="1:15" ht="17.399999999999999" customHeight="1" thickBot="1" x14ac:dyDescent="0.45">
      <c r="A113" s="30"/>
      <c r="B113" s="30"/>
      <c r="C113" s="53" t="s">
        <v>27</v>
      </c>
      <c r="D113" s="133" t="s">
        <v>217</v>
      </c>
      <c r="E113" s="39"/>
      <c r="F113" s="40"/>
      <c r="G113" s="45" t="s">
        <v>21</v>
      </c>
      <c r="H113" s="46">
        <v>0</v>
      </c>
      <c r="I113" s="46">
        <v>0</v>
      </c>
      <c r="J113" s="46">
        <v>0</v>
      </c>
      <c r="K113" s="38"/>
      <c r="L113" s="38"/>
      <c r="M113" s="38"/>
      <c r="N113" s="3"/>
      <c r="O113" s="3"/>
    </row>
    <row r="114" spans="1:15" ht="17.399999999999999" customHeight="1" x14ac:dyDescent="0.4">
      <c r="A114" s="30"/>
      <c r="B114" s="30"/>
      <c r="C114" s="134"/>
      <c r="D114" s="170" t="s">
        <v>151</v>
      </c>
      <c r="E114" s="54"/>
      <c r="F114" s="55"/>
      <c r="G114" s="181" t="s">
        <v>21</v>
      </c>
      <c r="H114" s="190">
        <v>0.8</v>
      </c>
      <c r="I114" s="184">
        <v>1</v>
      </c>
      <c r="J114" s="187">
        <v>0</v>
      </c>
      <c r="K114" s="126" t="s">
        <v>152</v>
      </c>
      <c r="L114" s="126" t="s">
        <v>241</v>
      </c>
      <c r="M114" s="126"/>
      <c r="N114" s="99"/>
      <c r="O114" s="99"/>
    </row>
    <row r="115" spans="1:15" x14ac:dyDescent="0.4">
      <c r="A115" s="30"/>
      <c r="B115" s="30"/>
      <c r="C115" s="73"/>
      <c r="D115" s="172"/>
      <c r="E115" s="69"/>
      <c r="F115" s="70"/>
      <c r="G115" s="183"/>
      <c r="H115" s="192"/>
      <c r="I115" s="186"/>
      <c r="J115" s="189"/>
      <c r="K115" s="137" t="s">
        <v>242</v>
      </c>
      <c r="L115" s="137" t="s">
        <v>243</v>
      </c>
      <c r="M115" s="137"/>
      <c r="N115" s="104"/>
      <c r="O115" s="104"/>
    </row>
    <row r="116" spans="1:15" ht="26.4" x14ac:dyDescent="0.4">
      <c r="A116" s="30"/>
      <c r="B116" s="30"/>
      <c r="C116" s="73"/>
      <c r="D116" s="170" t="s">
        <v>140</v>
      </c>
      <c r="E116" s="74"/>
      <c r="F116" s="75"/>
      <c r="G116" s="181" t="s">
        <v>21</v>
      </c>
      <c r="H116" s="187">
        <v>0</v>
      </c>
      <c r="I116" s="187">
        <v>0</v>
      </c>
      <c r="J116" s="187">
        <v>0</v>
      </c>
      <c r="K116" s="126" t="s">
        <v>212</v>
      </c>
      <c r="L116" s="98" t="s">
        <v>244</v>
      </c>
      <c r="M116" s="126"/>
      <c r="N116" s="99"/>
      <c r="O116" s="99"/>
    </row>
    <row r="117" spans="1:15" ht="26.4" x14ac:dyDescent="0.4">
      <c r="A117" s="30"/>
      <c r="B117" s="30"/>
      <c r="C117" s="73"/>
      <c r="D117" s="172"/>
      <c r="E117" s="69"/>
      <c r="F117" s="70"/>
      <c r="G117" s="183"/>
      <c r="H117" s="189"/>
      <c r="I117" s="189"/>
      <c r="J117" s="189"/>
      <c r="K117" s="137" t="s">
        <v>214</v>
      </c>
      <c r="L117" s="103" t="s">
        <v>245</v>
      </c>
      <c r="M117" s="137"/>
      <c r="N117" s="104"/>
      <c r="O117" s="104"/>
    </row>
    <row r="118" spans="1:15" x14ac:dyDescent="0.4">
      <c r="A118" s="30"/>
      <c r="B118" s="30"/>
      <c r="C118" s="162" t="s">
        <v>137</v>
      </c>
      <c r="D118" s="163"/>
      <c r="E118" s="76" t="e">
        <f>NETWORKDAYS(#REF!,#REF!)</f>
        <v>#REF!</v>
      </c>
      <c r="F118" s="77" t="e">
        <f>AVERAGE(#REF!)</f>
        <v>#REF!</v>
      </c>
      <c r="G118" s="78" t="s">
        <v>21</v>
      </c>
      <c r="H118" s="79">
        <v>0</v>
      </c>
      <c r="I118" s="142">
        <v>1</v>
      </c>
      <c r="J118" s="79">
        <v>0</v>
      </c>
      <c r="K118" s="143"/>
      <c r="L118" s="143"/>
      <c r="M118" s="143"/>
      <c r="N118" s="144"/>
      <c r="O118" s="144"/>
    </row>
    <row r="119" spans="1:15" x14ac:dyDescent="0.4">
      <c r="A119" s="80"/>
      <c r="B119" s="80"/>
      <c r="C119" s="81"/>
      <c r="D119" s="81"/>
      <c r="E119" s="82"/>
      <c r="F119" s="83"/>
      <c r="G119" s="84"/>
      <c r="H119" s="83"/>
      <c r="I119" s="83"/>
      <c r="J119" s="83"/>
      <c r="K119" s="38"/>
      <c r="L119" s="38"/>
      <c r="M119" s="38"/>
      <c r="N119" s="3"/>
      <c r="O119" s="3"/>
    </row>
    <row r="120" spans="1:15" x14ac:dyDescent="0.4">
      <c r="A120" s="24" t="s">
        <v>246</v>
      </c>
      <c r="B120" s="25" t="s">
        <v>247</v>
      </c>
      <c r="C120" s="26"/>
      <c r="D120" s="26" t="s">
        <v>24</v>
      </c>
      <c r="E120" s="39"/>
      <c r="F120" s="40"/>
      <c r="G120" s="29"/>
      <c r="H120" s="29"/>
      <c r="I120" s="29"/>
      <c r="J120" s="29"/>
      <c r="K120" s="38"/>
      <c r="L120" s="38"/>
      <c r="M120" s="38"/>
      <c r="N120" s="3"/>
      <c r="O120" s="3"/>
    </row>
    <row r="121" spans="1:15" x14ac:dyDescent="0.4">
      <c r="A121" s="30"/>
      <c r="B121" s="30"/>
      <c r="C121" s="159" t="s">
        <v>38</v>
      </c>
      <c r="D121" s="164"/>
      <c r="E121" s="135"/>
      <c r="F121" s="136"/>
      <c r="G121" s="89"/>
      <c r="H121" s="89"/>
      <c r="I121" s="89"/>
      <c r="J121" s="89"/>
      <c r="K121" s="95"/>
      <c r="L121" s="95"/>
      <c r="M121" s="95"/>
      <c r="N121" s="96"/>
      <c r="O121" s="96"/>
    </row>
    <row r="122" spans="1:15" ht="26.4" x14ac:dyDescent="0.4">
      <c r="A122" s="30"/>
      <c r="B122" s="30"/>
      <c r="C122" s="53"/>
      <c r="D122" s="170" t="s">
        <v>248</v>
      </c>
      <c r="E122" s="54"/>
      <c r="F122" s="55"/>
      <c r="G122" s="181" t="s">
        <v>21</v>
      </c>
      <c r="H122" s="187">
        <v>0</v>
      </c>
      <c r="I122" s="187">
        <v>0</v>
      </c>
      <c r="J122" s="187">
        <v>0</v>
      </c>
      <c r="K122" s="126" t="s">
        <v>249</v>
      </c>
      <c r="L122" s="98" t="s">
        <v>250</v>
      </c>
      <c r="M122" s="126"/>
      <c r="N122" s="99"/>
      <c r="O122" s="99"/>
    </row>
    <row r="123" spans="1:15" ht="26.4" x14ac:dyDescent="0.4">
      <c r="A123" s="30"/>
      <c r="B123" s="30"/>
      <c r="C123" s="53"/>
      <c r="D123" s="171"/>
      <c r="E123" s="39"/>
      <c r="F123" s="40"/>
      <c r="G123" s="182"/>
      <c r="H123" s="188"/>
      <c r="I123" s="188"/>
      <c r="J123" s="188"/>
      <c r="K123" s="38" t="s">
        <v>251</v>
      </c>
      <c r="L123" s="4" t="s">
        <v>252</v>
      </c>
      <c r="M123" s="38"/>
      <c r="N123" s="3"/>
      <c r="O123" s="3"/>
    </row>
    <row r="124" spans="1:15" ht="26.4" x14ac:dyDescent="0.4">
      <c r="A124" s="30"/>
      <c r="B124" s="30"/>
      <c r="C124" s="53"/>
      <c r="D124" s="171"/>
      <c r="E124" s="39"/>
      <c r="F124" s="40"/>
      <c r="G124" s="182"/>
      <c r="H124" s="188"/>
      <c r="I124" s="188"/>
      <c r="J124" s="188"/>
      <c r="K124" s="38" t="s">
        <v>253</v>
      </c>
      <c r="L124" s="4" t="s">
        <v>254</v>
      </c>
      <c r="M124" s="38"/>
      <c r="N124" s="3"/>
      <c r="O124" s="3"/>
    </row>
    <row r="125" spans="1:15" ht="26.4" x14ac:dyDescent="0.4">
      <c r="A125" s="30"/>
      <c r="B125" s="30"/>
      <c r="C125" s="53"/>
      <c r="D125" s="171"/>
      <c r="E125" s="39"/>
      <c r="F125" s="40"/>
      <c r="G125" s="182"/>
      <c r="H125" s="188"/>
      <c r="I125" s="188"/>
      <c r="J125" s="188"/>
      <c r="K125" s="38" t="s">
        <v>255</v>
      </c>
      <c r="L125" s="4" t="s">
        <v>256</v>
      </c>
      <c r="M125" s="38"/>
      <c r="N125" s="3"/>
      <c r="O125" s="3"/>
    </row>
    <row r="126" spans="1:15" ht="26.4" x14ac:dyDescent="0.4">
      <c r="A126" s="30"/>
      <c r="B126" s="30"/>
      <c r="C126" s="53"/>
      <c r="D126" s="171"/>
      <c r="E126" s="39"/>
      <c r="F126" s="40"/>
      <c r="G126" s="182"/>
      <c r="H126" s="188"/>
      <c r="I126" s="188"/>
      <c r="J126" s="188"/>
      <c r="K126" s="38" t="s">
        <v>257</v>
      </c>
      <c r="L126" s="4" t="s">
        <v>258</v>
      </c>
      <c r="M126" s="38"/>
      <c r="N126" s="3"/>
      <c r="O126" s="3"/>
    </row>
    <row r="127" spans="1:15" ht="26.4" x14ac:dyDescent="0.4">
      <c r="A127" s="30"/>
      <c r="B127" s="30"/>
      <c r="C127" s="53"/>
      <c r="D127" s="171"/>
      <c r="E127" s="39"/>
      <c r="F127" s="40"/>
      <c r="G127" s="182"/>
      <c r="H127" s="188"/>
      <c r="I127" s="188"/>
      <c r="J127" s="188"/>
      <c r="K127" s="38" t="s">
        <v>259</v>
      </c>
      <c r="L127" s="4" t="s">
        <v>260</v>
      </c>
      <c r="M127" s="38"/>
      <c r="N127" s="3"/>
      <c r="O127" s="3"/>
    </row>
    <row r="128" spans="1:15" ht="26.4" x14ac:dyDescent="0.4">
      <c r="A128" s="30"/>
      <c r="B128" s="30"/>
      <c r="C128" s="53"/>
      <c r="D128" s="171"/>
      <c r="E128" s="39"/>
      <c r="F128" s="40"/>
      <c r="G128" s="182"/>
      <c r="H128" s="188"/>
      <c r="I128" s="188"/>
      <c r="J128" s="188"/>
      <c r="K128" s="38" t="s">
        <v>261</v>
      </c>
      <c r="L128" s="4" t="s">
        <v>262</v>
      </c>
      <c r="M128" s="38"/>
      <c r="N128" s="3"/>
      <c r="O128" s="3"/>
    </row>
    <row r="129" spans="1:15" ht="26.4" x14ac:dyDescent="0.4">
      <c r="A129" s="30"/>
      <c r="B129" s="30"/>
      <c r="C129" s="53"/>
      <c r="D129" s="171"/>
      <c r="E129" s="39"/>
      <c r="F129" s="40"/>
      <c r="G129" s="182"/>
      <c r="H129" s="188"/>
      <c r="I129" s="188"/>
      <c r="J129" s="188"/>
      <c r="K129" s="38" t="s">
        <v>263</v>
      </c>
      <c r="L129" s="4" t="s">
        <v>264</v>
      </c>
      <c r="M129" s="38"/>
      <c r="N129" s="3"/>
      <c r="O129" s="3"/>
    </row>
    <row r="130" spans="1:15" ht="26.4" x14ac:dyDescent="0.4">
      <c r="A130" s="30"/>
      <c r="B130" s="30"/>
      <c r="C130" s="53"/>
      <c r="D130" s="171"/>
      <c r="E130" s="39"/>
      <c r="F130" s="40"/>
      <c r="G130" s="182"/>
      <c r="H130" s="188"/>
      <c r="I130" s="188"/>
      <c r="J130" s="188"/>
      <c r="K130" s="38" t="s">
        <v>265</v>
      </c>
      <c r="L130" s="4" t="s">
        <v>266</v>
      </c>
      <c r="M130" s="38"/>
      <c r="N130" s="3"/>
      <c r="O130" s="3"/>
    </row>
    <row r="131" spans="1:15" ht="26.4" x14ac:dyDescent="0.4">
      <c r="A131" s="30"/>
      <c r="B131" s="30"/>
      <c r="C131" s="53"/>
      <c r="D131" s="171"/>
      <c r="E131" s="39"/>
      <c r="F131" s="40"/>
      <c r="G131" s="182"/>
      <c r="H131" s="188"/>
      <c r="I131" s="188"/>
      <c r="J131" s="188"/>
      <c r="K131" s="4" t="s">
        <v>267</v>
      </c>
      <c r="L131" s="4" t="s">
        <v>268</v>
      </c>
      <c r="M131" s="38"/>
      <c r="N131" s="3"/>
      <c r="O131" s="3"/>
    </row>
    <row r="132" spans="1:15" ht="26.4" x14ac:dyDescent="0.4">
      <c r="A132" s="30"/>
      <c r="B132" s="30"/>
      <c r="C132" s="53"/>
      <c r="D132" s="171"/>
      <c r="E132" s="39"/>
      <c r="F132" s="40"/>
      <c r="G132" s="182"/>
      <c r="H132" s="188"/>
      <c r="I132" s="188"/>
      <c r="J132" s="188"/>
      <c r="K132" s="38" t="s">
        <v>269</v>
      </c>
      <c r="L132" s="4" t="s">
        <v>270</v>
      </c>
      <c r="M132" s="38"/>
      <c r="N132" s="3"/>
      <c r="O132" s="3"/>
    </row>
    <row r="133" spans="1:15" ht="26.4" x14ac:dyDescent="0.4">
      <c r="A133" s="30"/>
      <c r="B133" s="30"/>
      <c r="C133" s="53"/>
      <c r="D133" s="171"/>
      <c r="E133" s="39"/>
      <c r="F133" s="40"/>
      <c r="G133" s="182"/>
      <c r="H133" s="188"/>
      <c r="I133" s="188"/>
      <c r="J133" s="188"/>
      <c r="K133" s="38" t="s">
        <v>271</v>
      </c>
      <c r="L133" s="4" t="s">
        <v>272</v>
      </c>
      <c r="M133" s="38"/>
      <c r="N133" s="3"/>
      <c r="O133" s="3"/>
    </row>
    <row r="134" spans="1:15" ht="26.4" x14ac:dyDescent="0.4">
      <c r="A134" s="30"/>
      <c r="B134" s="30"/>
      <c r="C134" s="53"/>
      <c r="D134" s="171"/>
      <c r="E134" s="39"/>
      <c r="F134" s="40"/>
      <c r="G134" s="182"/>
      <c r="H134" s="188"/>
      <c r="I134" s="188"/>
      <c r="J134" s="188"/>
      <c r="K134" s="38" t="s">
        <v>115</v>
      </c>
      <c r="L134" s="4" t="s">
        <v>273</v>
      </c>
      <c r="M134" s="38"/>
      <c r="N134" s="3"/>
      <c r="O134" s="3"/>
    </row>
    <row r="135" spans="1:15" ht="26.4" x14ac:dyDescent="0.4">
      <c r="A135" s="30"/>
      <c r="B135" s="30"/>
      <c r="C135" s="53"/>
      <c r="D135" s="171"/>
      <c r="E135" s="39"/>
      <c r="F135" s="40"/>
      <c r="G135" s="182"/>
      <c r="H135" s="188"/>
      <c r="I135" s="188"/>
      <c r="J135" s="188"/>
      <c r="K135" s="4" t="s">
        <v>274</v>
      </c>
      <c r="L135" s="4" t="s">
        <v>275</v>
      </c>
      <c r="M135" s="38"/>
      <c r="N135" s="3"/>
      <c r="O135" s="3"/>
    </row>
    <row r="136" spans="1:15" ht="26.4" x14ac:dyDescent="0.4">
      <c r="A136" s="30"/>
      <c r="B136" s="30"/>
      <c r="C136" s="53"/>
      <c r="D136" s="171"/>
      <c r="E136" s="39"/>
      <c r="F136" s="40"/>
      <c r="G136" s="182"/>
      <c r="H136" s="188"/>
      <c r="I136" s="188"/>
      <c r="J136" s="188"/>
      <c r="K136" s="38" t="s">
        <v>276</v>
      </c>
      <c r="L136" s="4" t="s">
        <v>277</v>
      </c>
      <c r="M136" s="38"/>
      <c r="N136" s="3"/>
      <c r="O136" s="3"/>
    </row>
    <row r="137" spans="1:15" ht="26.4" x14ac:dyDescent="0.4">
      <c r="A137" s="30"/>
      <c r="B137" s="30"/>
      <c r="C137" s="53" t="s">
        <v>27</v>
      </c>
      <c r="D137" s="172"/>
      <c r="E137" s="64" t="e">
        <f>NETWORKDAYS(#REF!,#REF!)</f>
        <v>#REF!</v>
      </c>
      <c r="F137" s="65" t="e">
        <f ca="1">IF(#REF!&gt;=TODAY(),0,IF(#REF!&lt;TODAY(),1,NETWORKDAYS(#REF!,TODAY()-1)/E137))</f>
        <v>#REF!</v>
      </c>
      <c r="G137" s="183"/>
      <c r="H137" s="189"/>
      <c r="I137" s="189"/>
      <c r="J137" s="189"/>
      <c r="K137" s="137" t="s">
        <v>278</v>
      </c>
      <c r="L137" s="103" t="s">
        <v>279</v>
      </c>
      <c r="M137" s="137"/>
      <c r="N137" s="104"/>
      <c r="O137" s="104"/>
    </row>
    <row r="138" spans="1:15" ht="26.4" x14ac:dyDescent="0.4">
      <c r="A138" s="30"/>
      <c r="B138" s="30"/>
      <c r="C138" s="53"/>
      <c r="D138" s="170" t="s">
        <v>280</v>
      </c>
      <c r="E138" s="54"/>
      <c r="F138" s="55"/>
      <c r="G138" s="181" t="s">
        <v>21</v>
      </c>
      <c r="H138" s="187">
        <v>0</v>
      </c>
      <c r="I138" s="187">
        <v>0</v>
      </c>
      <c r="J138" s="187">
        <v>0</v>
      </c>
      <c r="K138" s="126" t="s">
        <v>281</v>
      </c>
      <c r="L138" s="98" t="s">
        <v>282</v>
      </c>
      <c r="M138" s="126"/>
      <c r="N138" s="99"/>
      <c r="O138" s="99"/>
    </row>
    <row r="139" spans="1:15" ht="26.4" x14ac:dyDescent="0.4">
      <c r="A139" s="30"/>
      <c r="B139" s="30"/>
      <c r="C139" s="53" t="s">
        <v>27</v>
      </c>
      <c r="D139" s="172"/>
      <c r="E139" s="64" t="e">
        <f>NETWORKDAYS(#REF!,#REF!)</f>
        <v>#REF!</v>
      </c>
      <c r="F139" s="65" t="e">
        <f ca="1">IF(#REF!&gt;=TODAY(),0,IF(#REF!&lt;TODAY(),1,NETWORKDAYS(#REF!,TODAY()-1)/E139))</f>
        <v>#REF!</v>
      </c>
      <c r="G139" s="183"/>
      <c r="H139" s="189"/>
      <c r="I139" s="189"/>
      <c r="J139" s="189"/>
      <c r="K139" s="137" t="s">
        <v>283</v>
      </c>
      <c r="L139" s="103" t="s">
        <v>284</v>
      </c>
      <c r="M139" s="137"/>
      <c r="N139" s="104"/>
      <c r="O139" s="104"/>
    </row>
    <row r="140" spans="1:15" x14ac:dyDescent="0.4">
      <c r="A140" s="30"/>
      <c r="B140" s="30"/>
      <c r="C140" s="53" t="s">
        <v>27</v>
      </c>
      <c r="D140" s="145" t="s">
        <v>285</v>
      </c>
      <c r="E140" s="146" t="e">
        <f>NETWORKDAYS(#REF!,#REF!)</f>
        <v>#REF!</v>
      </c>
      <c r="F140" s="147" t="e">
        <f ca="1">IF(#REF!&gt;=TODAY(),0,IF(#REF!&lt;TODAY(),1,NETWORKDAYS(#REF!,TODAY()-1)/E140))</f>
        <v>#REF!</v>
      </c>
      <c r="G140" s="148" t="s">
        <v>21</v>
      </c>
      <c r="H140" s="149">
        <v>0</v>
      </c>
      <c r="I140" s="149">
        <v>0</v>
      </c>
      <c r="J140" s="149">
        <v>0</v>
      </c>
      <c r="K140" s="150"/>
      <c r="L140" s="150"/>
      <c r="M140" s="150"/>
      <c r="N140" s="151"/>
      <c r="O140" s="151"/>
    </row>
    <row r="141" spans="1:15" ht="17.399999999999999" customHeight="1" x14ac:dyDescent="0.4">
      <c r="A141" s="30"/>
      <c r="B141" s="30"/>
      <c r="C141" s="53"/>
      <c r="D141" s="170" t="s">
        <v>286</v>
      </c>
      <c r="E141" s="54"/>
      <c r="F141" s="55"/>
      <c r="G141" s="181" t="s">
        <v>21</v>
      </c>
      <c r="H141" s="187">
        <v>0</v>
      </c>
      <c r="I141" s="187">
        <v>0</v>
      </c>
      <c r="J141" s="187">
        <v>0</v>
      </c>
      <c r="K141" s="126" t="s">
        <v>287</v>
      </c>
      <c r="L141" s="98" t="s">
        <v>288</v>
      </c>
      <c r="M141" s="126"/>
      <c r="N141" s="99"/>
      <c r="O141" s="99"/>
    </row>
    <row r="142" spans="1:15" ht="39.6" x14ac:dyDescent="0.4">
      <c r="A142" s="30"/>
      <c r="B142" s="30"/>
      <c r="C142" s="53"/>
      <c r="D142" s="171"/>
      <c r="E142" s="39"/>
      <c r="F142" s="40"/>
      <c r="G142" s="182"/>
      <c r="H142" s="188"/>
      <c r="I142" s="188"/>
      <c r="J142" s="188"/>
      <c r="K142" s="38" t="s">
        <v>289</v>
      </c>
      <c r="L142" s="4" t="s">
        <v>290</v>
      </c>
      <c r="M142" s="38"/>
      <c r="N142" s="3"/>
      <c r="O142" s="3"/>
    </row>
    <row r="143" spans="1:15" ht="52.8" x14ac:dyDescent="0.4">
      <c r="A143" s="30"/>
      <c r="B143" s="30"/>
      <c r="C143" s="53"/>
      <c r="D143" s="171"/>
      <c r="E143" s="39"/>
      <c r="F143" s="40"/>
      <c r="G143" s="182"/>
      <c r="H143" s="188"/>
      <c r="I143" s="188"/>
      <c r="J143" s="188"/>
      <c r="K143" s="38" t="s">
        <v>291</v>
      </c>
      <c r="L143" s="4" t="s">
        <v>292</v>
      </c>
      <c r="M143" s="38"/>
      <c r="N143" s="3"/>
      <c r="O143" s="3"/>
    </row>
    <row r="144" spans="1:15" ht="26.4" x14ac:dyDescent="0.4">
      <c r="A144" s="30"/>
      <c r="B144" s="30"/>
      <c r="C144" s="53"/>
      <c r="D144" s="171"/>
      <c r="E144" s="39"/>
      <c r="F144" s="40"/>
      <c r="G144" s="182"/>
      <c r="H144" s="188"/>
      <c r="I144" s="188"/>
      <c r="J144" s="188"/>
      <c r="K144" s="38" t="s">
        <v>293</v>
      </c>
      <c r="L144" s="4" t="s">
        <v>294</v>
      </c>
      <c r="M144" s="38"/>
      <c r="N144" s="3"/>
      <c r="O144" s="3"/>
    </row>
    <row r="145" spans="1:15" ht="26.4" x14ac:dyDescent="0.4">
      <c r="A145" s="30"/>
      <c r="B145" s="30"/>
      <c r="C145" s="53"/>
      <c r="D145" s="171"/>
      <c r="E145" s="39"/>
      <c r="F145" s="40"/>
      <c r="G145" s="182"/>
      <c r="H145" s="188"/>
      <c r="I145" s="188"/>
      <c r="J145" s="188"/>
      <c r="K145" s="38" t="s">
        <v>295</v>
      </c>
      <c r="L145" s="4" t="s">
        <v>296</v>
      </c>
      <c r="M145" s="38"/>
      <c r="N145" s="3"/>
      <c r="O145" s="3"/>
    </row>
    <row r="146" spans="1:15" ht="17.399999999999999" customHeight="1" x14ac:dyDescent="0.4">
      <c r="A146" s="30"/>
      <c r="B146" s="30"/>
      <c r="C146" s="53"/>
      <c r="D146" s="171"/>
      <c r="E146" s="39"/>
      <c r="F146" s="40"/>
      <c r="G146" s="182"/>
      <c r="H146" s="188"/>
      <c r="I146" s="188"/>
      <c r="J146" s="188"/>
      <c r="K146" s="38" t="s">
        <v>297</v>
      </c>
      <c r="L146" s="4" t="s">
        <v>170</v>
      </c>
      <c r="M146" s="38"/>
      <c r="N146" s="3"/>
      <c r="O146" s="3"/>
    </row>
    <row r="147" spans="1:15" ht="26.4" x14ac:dyDescent="0.4">
      <c r="A147" s="30"/>
      <c r="B147" s="30"/>
      <c r="C147" s="53"/>
      <c r="D147" s="172"/>
      <c r="E147" s="64"/>
      <c r="F147" s="65"/>
      <c r="G147" s="183"/>
      <c r="H147" s="189"/>
      <c r="I147" s="189"/>
      <c r="J147" s="189"/>
      <c r="K147" s="137" t="s">
        <v>298</v>
      </c>
      <c r="L147" s="103" t="s">
        <v>299</v>
      </c>
      <c r="M147" s="137"/>
      <c r="N147" s="104"/>
      <c r="O147" s="104"/>
    </row>
    <row r="148" spans="1:15" ht="26.4" x14ac:dyDescent="0.4">
      <c r="A148" s="30"/>
      <c r="B148" s="30"/>
      <c r="C148" s="53"/>
      <c r="D148" s="170" t="s">
        <v>300</v>
      </c>
      <c r="E148" s="54"/>
      <c r="F148" s="55"/>
      <c r="G148" s="181" t="s">
        <v>21</v>
      </c>
      <c r="H148" s="187">
        <v>0</v>
      </c>
      <c r="I148" s="187">
        <v>0</v>
      </c>
      <c r="J148" s="187">
        <v>0</v>
      </c>
      <c r="K148" s="126" t="s">
        <v>301</v>
      </c>
      <c r="L148" s="98" t="s">
        <v>302</v>
      </c>
      <c r="M148" s="126"/>
      <c r="N148" s="99"/>
      <c r="O148" s="99"/>
    </row>
    <row r="149" spans="1:15" ht="92.4" x14ac:dyDescent="0.4">
      <c r="A149" s="30"/>
      <c r="B149" s="30"/>
      <c r="C149" s="53"/>
      <c r="D149" s="171"/>
      <c r="E149" s="39"/>
      <c r="F149" s="40"/>
      <c r="G149" s="182"/>
      <c r="H149" s="188"/>
      <c r="I149" s="188"/>
      <c r="J149" s="188"/>
      <c r="K149" s="38" t="s">
        <v>303</v>
      </c>
      <c r="L149" s="4" t="s">
        <v>304</v>
      </c>
      <c r="M149" s="38"/>
      <c r="N149" s="3"/>
      <c r="O149" s="3"/>
    </row>
    <row r="150" spans="1:15" ht="26.4" x14ac:dyDescent="0.4">
      <c r="A150" s="30"/>
      <c r="B150" s="30"/>
      <c r="C150" s="53"/>
      <c r="D150" s="171"/>
      <c r="E150" s="39"/>
      <c r="F150" s="40"/>
      <c r="G150" s="182"/>
      <c r="H150" s="188"/>
      <c r="I150" s="188"/>
      <c r="J150" s="188"/>
      <c r="K150" s="38" t="s">
        <v>305</v>
      </c>
      <c r="L150" s="4" t="s">
        <v>306</v>
      </c>
      <c r="M150" s="38"/>
      <c r="N150" s="3"/>
      <c r="O150" s="3"/>
    </row>
    <row r="151" spans="1:15" ht="26.4" x14ac:dyDescent="0.4">
      <c r="A151" s="30"/>
      <c r="B151" s="30"/>
      <c r="C151" s="53"/>
      <c r="D151" s="171"/>
      <c r="E151" s="39"/>
      <c r="F151" s="40"/>
      <c r="G151" s="182"/>
      <c r="H151" s="188"/>
      <c r="I151" s="188"/>
      <c r="J151" s="188"/>
      <c r="K151" s="38" t="s">
        <v>307</v>
      </c>
      <c r="L151" s="4" t="s">
        <v>308</v>
      </c>
      <c r="M151" s="38"/>
      <c r="N151" s="3"/>
      <c r="O151" s="3"/>
    </row>
    <row r="152" spans="1:15" ht="26.4" x14ac:dyDescent="0.4">
      <c r="A152" s="30"/>
      <c r="B152" s="30"/>
      <c r="C152" s="53" t="s">
        <v>27</v>
      </c>
      <c r="D152" s="172"/>
      <c r="E152" s="64" t="e">
        <f>NETWORKDAYS(#REF!,#REF!)</f>
        <v>#REF!</v>
      </c>
      <c r="F152" s="65" t="e">
        <f ca="1">IF(#REF!&gt;=TODAY(),0,IF(#REF!&lt;TODAY(),1,NETWORKDAYS(#REF!,TODAY()-1)/E152))</f>
        <v>#REF!</v>
      </c>
      <c r="G152" s="183"/>
      <c r="H152" s="189"/>
      <c r="I152" s="189"/>
      <c r="J152" s="189"/>
      <c r="K152" s="137" t="s">
        <v>309</v>
      </c>
      <c r="L152" s="103" t="s">
        <v>310</v>
      </c>
      <c r="M152" s="137"/>
      <c r="N152" s="104"/>
      <c r="O152" s="104"/>
    </row>
    <row r="153" spans="1:15" ht="26.4" x14ac:dyDescent="0.4">
      <c r="A153" s="30"/>
      <c r="B153" s="30"/>
      <c r="C153" s="53"/>
      <c r="D153" s="170" t="s">
        <v>311</v>
      </c>
      <c r="E153" s="54"/>
      <c r="F153" s="55"/>
      <c r="G153" s="181" t="s">
        <v>21</v>
      </c>
      <c r="H153" s="187">
        <v>0</v>
      </c>
      <c r="I153" s="187">
        <v>0</v>
      </c>
      <c r="J153" s="187">
        <v>0</v>
      </c>
      <c r="K153" s="98" t="s">
        <v>312</v>
      </c>
      <c r="L153" s="98" t="s">
        <v>313</v>
      </c>
      <c r="M153" s="126"/>
      <c r="N153" s="99"/>
      <c r="O153" s="99"/>
    </row>
    <row r="154" spans="1:15" ht="26.4" x14ac:dyDescent="0.4">
      <c r="A154" s="30"/>
      <c r="B154" s="30"/>
      <c r="C154" s="53"/>
      <c r="D154" s="171"/>
      <c r="E154" s="39"/>
      <c r="F154" s="40"/>
      <c r="G154" s="182"/>
      <c r="H154" s="188"/>
      <c r="I154" s="188"/>
      <c r="J154" s="188"/>
      <c r="K154" s="4" t="s">
        <v>314</v>
      </c>
      <c r="L154" s="4" t="s">
        <v>315</v>
      </c>
      <c r="M154" s="38"/>
      <c r="N154" s="3"/>
      <c r="O154" s="3"/>
    </row>
    <row r="155" spans="1:15" ht="26.4" x14ac:dyDescent="0.4">
      <c r="A155" s="30"/>
      <c r="B155" s="30"/>
      <c r="C155" s="53"/>
      <c r="D155" s="171"/>
      <c r="E155" s="39"/>
      <c r="F155" s="40"/>
      <c r="G155" s="182"/>
      <c r="H155" s="188"/>
      <c r="I155" s="188"/>
      <c r="J155" s="188"/>
      <c r="K155" s="4" t="s">
        <v>316</v>
      </c>
      <c r="L155" s="4" t="s">
        <v>317</v>
      </c>
      <c r="M155" s="38"/>
      <c r="N155" s="3"/>
      <c r="O155" s="3"/>
    </row>
    <row r="156" spans="1:15" ht="26.4" x14ac:dyDescent="0.4">
      <c r="A156" s="30"/>
      <c r="B156" s="30"/>
      <c r="C156" s="53"/>
      <c r="D156" s="171"/>
      <c r="E156" s="39"/>
      <c r="F156" s="40"/>
      <c r="G156" s="182"/>
      <c r="H156" s="188"/>
      <c r="I156" s="188"/>
      <c r="J156" s="188"/>
      <c r="K156" s="4" t="s">
        <v>318</v>
      </c>
      <c r="L156" s="4" t="s">
        <v>319</v>
      </c>
      <c r="M156" s="38"/>
      <c r="N156" s="3"/>
      <c r="O156" s="3"/>
    </row>
    <row r="157" spans="1:15" ht="26.4" x14ac:dyDescent="0.4">
      <c r="A157" s="30"/>
      <c r="B157" s="30"/>
      <c r="C157" s="53"/>
      <c r="D157" s="171"/>
      <c r="E157" s="39"/>
      <c r="F157" s="40"/>
      <c r="G157" s="182"/>
      <c r="H157" s="188"/>
      <c r="I157" s="188"/>
      <c r="J157" s="188"/>
      <c r="K157" s="38" t="s">
        <v>320</v>
      </c>
      <c r="L157" s="4" t="s">
        <v>321</v>
      </c>
      <c r="M157" s="38"/>
      <c r="N157" s="3"/>
      <c r="O157" s="3"/>
    </row>
    <row r="158" spans="1:15" ht="26.4" x14ac:dyDescent="0.4">
      <c r="A158" s="30"/>
      <c r="B158" s="30"/>
      <c r="C158" s="53"/>
      <c r="D158" s="171"/>
      <c r="E158" s="39"/>
      <c r="F158" s="40"/>
      <c r="G158" s="182"/>
      <c r="H158" s="188"/>
      <c r="I158" s="188"/>
      <c r="J158" s="188"/>
      <c r="K158" s="4" t="s">
        <v>322</v>
      </c>
      <c r="L158" s="4" t="s">
        <v>323</v>
      </c>
      <c r="M158" s="38"/>
      <c r="N158" s="3"/>
      <c r="O158" s="3"/>
    </row>
    <row r="159" spans="1:15" ht="26.4" x14ac:dyDescent="0.4">
      <c r="A159" s="30"/>
      <c r="B159" s="30"/>
      <c r="C159" s="53"/>
      <c r="D159" s="171"/>
      <c r="E159" s="39"/>
      <c r="F159" s="40"/>
      <c r="G159" s="182"/>
      <c r="H159" s="188"/>
      <c r="I159" s="188"/>
      <c r="J159" s="188"/>
      <c r="K159" s="4" t="s">
        <v>324</v>
      </c>
      <c r="L159" s="4" t="s">
        <v>325</v>
      </c>
      <c r="M159" s="38"/>
      <c r="N159" s="3"/>
      <c r="O159" s="3"/>
    </row>
    <row r="160" spans="1:15" ht="26.4" x14ac:dyDescent="0.4">
      <c r="A160" s="30"/>
      <c r="B160" s="30"/>
      <c r="C160" s="53"/>
      <c r="D160" s="171"/>
      <c r="E160" s="39"/>
      <c r="F160" s="40"/>
      <c r="G160" s="182"/>
      <c r="H160" s="188"/>
      <c r="I160" s="188"/>
      <c r="J160" s="188"/>
      <c r="K160" s="38" t="s">
        <v>326</v>
      </c>
      <c r="L160" s="4" t="s">
        <v>327</v>
      </c>
      <c r="M160" s="38"/>
      <c r="N160" s="3"/>
      <c r="O160" s="3"/>
    </row>
    <row r="161" spans="1:15" ht="26.4" x14ac:dyDescent="0.4">
      <c r="A161" s="30"/>
      <c r="B161" s="30"/>
      <c r="C161" s="53"/>
      <c r="D161" s="171"/>
      <c r="E161" s="39"/>
      <c r="F161" s="40"/>
      <c r="G161" s="182"/>
      <c r="H161" s="188"/>
      <c r="I161" s="188"/>
      <c r="J161" s="188"/>
      <c r="K161" s="4" t="s">
        <v>328</v>
      </c>
      <c r="L161" s="4" t="s">
        <v>329</v>
      </c>
      <c r="M161" s="38"/>
      <c r="N161" s="3"/>
      <c r="O161" s="3"/>
    </row>
    <row r="162" spans="1:15" ht="26.4" x14ac:dyDescent="0.4">
      <c r="A162" s="30"/>
      <c r="B162" s="30"/>
      <c r="C162" s="53"/>
      <c r="D162" s="171"/>
      <c r="E162" s="39"/>
      <c r="F162" s="40"/>
      <c r="G162" s="182"/>
      <c r="H162" s="188"/>
      <c r="I162" s="188"/>
      <c r="J162" s="188"/>
      <c r="K162" s="38" t="s">
        <v>330</v>
      </c>
      <c r="L162" s="4" t="s">
        <v>331</v>
      </c>
      <c r="M162" s="38"/>
      <c r="N162" s="3"/>
      <c r="O162" s="3"/>
    </row>
    <row r="163" spans="1:15" ht="26.4" x14ac:dyDescent="0.4">
      <c r="A163" s="30"/>
      <c r="B163" s="30"/>
      <c r="C163" s="53"/>
      <c r="D163" s="171"/>
      <c r="E163" s="39"/>
      <c r="F163" s="40"/>
      <c r="G163" s="182"/>
      <c r="H163" s="188"/>
      <c r="I163" s="188"/>
      <c r="J163" s="188"/>
      <c r="K163" s="38" t="s">
        <v>332</v>
      </c>
      <c r="L163" s="4" t="s">
        <v>333</v>
      </c>
      <c r="M163" s="38"/>
      <c r="N163" s="3"/>
      <c r="O163" s="3"/>
    </row>
    <row r="164" spans="1:15" ht="26.4" x14ac:dyDescent="0.4">
      <c r="A164" s="30"/>
      <c r="B164" s="30"/>
      <c r="C164" s="53"/>
      <c r="D164" s="171"/>
      <c r="E164" s="39"/>
      <c r="F164" s="40"/>
      <c r="G164" s="182"/>
      <c r="H164" s="188"/>
      <c r="I164" s="188"/>
      <c r="J164" s="188"/>
      <c r="K164" s="38" t="s">
        <v>334</v>
      </c>
      <c r="L164" s="4" t="s">
        <v>335</v>
      </c>
      <c r="M164" s="38"/>
      <c r="N164" s="3"/>
      <c r="O164" s="3"/>
    </row>
    <row r="165" spans="1:15" ht="26.4" x14ac:dyDescent="0.4">
      <c r="A165" s="30"/>
      <c r="B165" s="30"/>
      <c r="C165" s="53"/>
      <c r="D165" s="171"/>
      <c r="E165" s="39"/>
      <c r="F165" s="40"/>
      <c r="G165" s="182"/>
      <c r="H165" s="188"/>
      <c r="I165" s="188"/>
      <c r="J165" s="188"/>
      <c r="K165" s="38" t="s">
        <v>328</v>
      </c>
      <c r="L165" s="4" t="s">
        <v>336</v>
      </c>
      <c r="M165" s="38"/>
      <c r="N165" s="3"/>
      <c r="O165" s="3"/>
    </row>
    <row r="166" spans="1:15" ht="26.4" x14ac:dyDescent="0.4">
      <c r="A166" s="30"/>
      <c r="B166" s="30"/>
      <c r="C166" s="53"/>
      <c r="D166" s="171"/>
      <c r="E166" s="39"/>
      <c r="F166" s="40"/>
      <c r="G166" s="182"/>
      <c r="H166" s="188"/>
      <c r="I166" s="188"/>
      <c r="J166" s="188"/>
      <c r="K166" s="38" t="s">
        <v>337</v>
      </c>
      <c r="L166" s="4" t="s">
        <v>338</v>
      </c>
      <c r="M166" s="38"/>
      <c r="N166" s="3"/>
      <c r="O166" s="3"/>
    </row>
    <row r="167" spans="1:15" ht="26.4" x14ac:dyDescent="0.4">
      <c r="A167" s="30"/>
      <c r="B167" s="30"/>
      <c r="C167" s="53"/>
      <c r="D167" s="171"/>
      <c r="E167" s="39"/>
      <c r="F167" s="40"/>
      <c r="G167" s="182"/>
      <c r="H167" s="188"/>
      <c r="I167" s="188"/>
      <c r="J167" s="188"/>
      <c r="K167" s="38" t="s">
        <v>339</v>
      </c>
      <c r="L167" s="4" t="s">
        <v>340</v>
      </c>
      <c r="M167" s="38"/>
      <c r="N167" s="3"/>
      <c r="O167" s="3"/>
    </row>
    <row r="168" spans="1:15" ht="26.4" x14ac:dyDescent="0.4">
      <c r="A168" s="30"/>
      <c r="B168" s="30"/>
      <c r="C168" s="53"/>
      <c r="D168" s="171"/>
      <c r="E168" s="39"/>
      <c r="F168" s="40"/>
      <c r="G168" s="182"/>
      <c r="H168" s="188"/>
      <c r="I168" s="188"/>
      <c r="J168" s="188"/>
      <c r="K168" s="38" t="s">
        <v>341</v>
      </c>
      <c r="L168" s="4" t="s">
        <v>342</v>
      </c>
      <c r="M168" s="38"/>
      <c r="N168" s="3"/>
      <c r="O168" s="3"/>
    </row>
    <row r="169" spans="1:15" ht="26.4" x14ac:dyDescent="0.4">
      <c r="A169" s="30"/>
      <c r="B169" s="30"/>
      <c r="C169" s="53"/>
      <c r="D169" s="171"/>
      <c r="E169" s="39"/>
      <c r="F169" s="40"/>
      <c r="G169" s="182"/>
      <c r="H169" s="188"/>
      <c r="I169" s="188"/>
      <c r="J169" s="188"/>
      <c r="K169" s="38" t="s">
        <v>343</v>
      </c>
      <c r="L169" s="4" t="s">
        <v>344</v>
      </c>
      <c r="M169" s="38"/>
      <c r="N169" s="3"/>
      <c r="O169" s="3"/>
    </row>
    <row r="170" spans="1:15" ht="26.4" x14ac:dyDescent="0.4">
      <c r="A170" s="30"/>
      <c r="B170" s="30"/>
      <c r="C170" s="53"/>
      <c r="D170" s="171"/>
      <c r="E170" s="39"/>
      <c r="F170" s="40"/>
      <c r="G170" s="182"/>
      <c r="H170" s="188"/>
      <c r="I170" s="188"/>
      <c r="J170" s="188"/>
      <c r="K170" s="4" t="s">
        <v>345</v>
      </c>
      <c r="L170" s="4" t="s">
        <v>346</v>
      </c>
      <c r="M170" s="38"/>
      <c r="N170" s="3"/>
      <c r="O170" s="3"/>
    </row>
    <row r="171" spans="1:15" ht="26.4" x14ac:dyDescent="0.4">
      <c r="A171" s="30"/>
      <c r="B171" s="30"/>
      <c r="C171" s="53"/>
      <c r="D171" s="171"/>
      <c r="E171" s="39"/>
      <c r="F171" s="40"/>
      <c r="G171" s="182"/>
      <c r="H171" s="188"/>
      <c r="I171" s="188"/>
      <c r="J171" s="188"/>
      <c r="K171" s="38" t="s">
        <v>347</v>
      </c>
      <c r="L171" s="4" t="s">
        <v>348</v>
      </c>
      <c r="M171" s="38"/>
      <c r="N171" s="3"/>
      <c r="O171" s="3"/>
    </row>
    <row r="172" spans="1:15" ht="26.4" x14ac:dyDescent="0.4">
      <c r="A172" s="30"/>
      <c r="B172" s="30"/>
      <c r="C172" s="53"/>
      <c r="D172" s="171"/>
      <c r="E172" s="39"/>
      <c r="F172" s="40"/>
      <c r="G172" s="182"/>
      <c r="H172" s="188"/>
      <c r="I172" s="188"/>
      <c r="J172" s="188"/>
      <c r="K172" s="38" t="s">
        <v>349</v>
      </c>
      <c r="L172" s="4" t="s">
        <v>350</v>
      </c>
      <c r="M172" s="38"/>
      <c r="N172" s="3"/>
      <c r="O172" s="3"/>
    </row>
    <row r="173" spans="1:15" ht="26.4" x14ac:dyDescent="0.4">
      <c r="A173" s="30"/>
      <c r="B173" s="30"/>
      <c r="C173" s="53" t="s">
        <v>27</v>
      </c>
      <c r="D173" s="172"/>
      <c r="E173" s="64" t="e">
        <f>NETWORKDAYS(#REF!,#REF!)</f>
        <v>#REF!</v>
      </c>
      <c r="F173" s="65" t="e">
        <f ca="1">IF(#REF!&gt;=TODAY(),0,IF(#REF!&lt;TODAY(),1,NETWORKDAYS(#REF!,TODAY()-1)/E173))</f>
        <v>#REF!</v>
      </c>
      <c r="G173" s="183"/>
      <c r="H173" s="189"/>
      <c r="I173" s="189"/>
      <c r="J173" s="189"/>
      <c r="K173" s="137" t="s">
        <v>351</v>
      </c>
      <c r="L173" s="103" t="s">
        <v>352</v>
      </c>
      <c r="M173" s="137"/>
      <c r="N173" s="104"/>
      <c r="O173" s="104"/>
    </row>
    <row r="174" spans="1:15" x14ac:dyDescent="0.4">
      <c r="A174" s="30"/>
      <c r="B174" s="30"/>
      <c r="C174" s="159" t="s">
        <v>134</v>
      </c>
      <c r="D174" s="161"/>
      <c r="E174" s="66"/>
      <c r="F174" s="67"/>
      <c r="G174" s="63"/>
      <c r="H174" s="63"/>
      <c r="I174" s="63"/>
      <c r="J174" s="63"/>
      <c r="K174" s="106"/>
      <c r="L174" s="106"/>
      <c r="M174" s="106"/>
      <c r="N174" s="107"/>
      <c r="O174" s="107"/>
    </row>
    <row r="175" spans="1:15" x14ac:dyDescent="0.4">
      <c r="A175" s="30"/>
      <c r="B175" s="30"/>
      <c r="C175" s="134"/>
      <c r="D175" s="170" t="s">
        <v>158</v>
      </c>
      <c r="E175" s="54" t="e">
        <f>NETWORKDAYS(#REF!,#REF!)</f>
        <v>#REF!</v>
      </c>
      <c r="F175" s="55" t="e">
        <f ca="1">IF(#REF!&gt;=TODAY(),0,IF(#REF!&lt;TODAY(),1,NETWORKDAYS(#REF!,TODAY()-1)/E175))</f>
        <v>#REF!</v>
      </c>
      <c r="G175" s="181" t="s">
        <v>21</v>
      </c>
      <c r="H175" s="187">
        <v>0</v>
      </c>
      <c r="I175" s="187">
        <v>0</v>
      </c>
      <c r="J175" s="187">
        <v>0</v>
      </c>
      <c r="K175" s="126" t="s">
        <v>353</v>
      </c>
      <c r="L175" s="126" t="s">
        <v>354</v>
      </c>
      <c r="M175" s="126"/>
      <c r="N175" s="99"/>
      <c r="O175" s="99"/>
    </row>
    <row r="176" spans="1:15" x14ac:dyDescent="0.4">
      <c r="A176" s="30"/>
      <c r="B176" s="30"/>
      <c r="C176" s="134"/>
      <c r="D176" s="171"/>
      <c r="E176" s="39"/>
      <c r="F176" s="40"/>
      <c r="G176" s="182"/>
      <c r="H176" s="188"/>
      <c r="I176" s="188"/>
      <c r="J176" s="188"/>
      <c r="K176" s="38" t="s">
        <v>286</v>
      </c>
      <c r="L176" s="38" t="s">
        <v>355</v>
      </c>
      <c r="M176" s="38"/>
      <c r="N176" s="3"/>
      <c r="O176" s="3"/>
    </row>
    <row r="177" spans="1:15" ht="26.4" x14ac:dyDescent="0.4">
      <c r="A177" s="30"/>
      <c r="B177" s="30"/>
      <c r="C177" s="134"/>
      <c r="D177" s="171" t="s">
        <v>311</v>
      </c>
      <c r="E177" s="39"/>
      <c r="F177" s="40"/>
      <c r="G177" s="182" t="s">
        <v>21</v>
      </c>
      <c r="H177" s="188">
        <v>0</v>
      </c>
      <c r="I177" s="188">
        <v>0</v>
      </c>
      <c r="J177" s="188">
        <v>0</v>
      </c>
      <c r="K177" s="38" t="s">
        <v>356</v>
      </c>
      <c r="L177" s="4" t="s">
        <v>357</v>
      </c>
      <c r="M177" s="38"/>
      <c r="N177" s="3"/>
      <c r="O177" s="3"/>
    </row>
    <row r="178" spans="1:15" ht="26.4" x14ac:dyDescent="0.4">
      <c r="A178" s="30"/>
      <c r="B178" s="30"/>
      <c r="C178" s="134"/>
      <c r="D178" s="171"/>
      <c r="E178" s="39"/>
      <c r="F178" s="40"/>
      <c r="G178" s="182"/>
      <c r="H178" s="188"/>
      <c r="I178" s="188"/>
      <c r="J178" s="188"/>
      <c r="K178" s="38" t="s">
        <v>358</v>
      </c>
      <c r="L178" s="4" t="s">
        <v>359</v>
      </c>
      <c r="M178" s="38"/>
      <c r="N178" s="3"/>
      <c r="O178" s="3"/>
    </row>
    <row r="179" spans="1:15" x14ac:dyDescent="0.4">
      <c r="A179" s="30"/>
      <c r="B179" s="30"/>
      <c r="C179" s="73"/>
      <c r="D179" s="171"/>
      <c r="E179" s="85"/>
      <c r="F179" s="86"/>
      <c r="G179" s="182"/>
      <c r="H179" s="188"/>
      <c r="I179" s="188"/>
      <c r="J179" s="188"/>
      <c r="K179" s="38" t="s">
        <v>360</v>
      </c>
      <c r="L179" s="4" t="s">
        <v>361</v>
      </c>
      <c r="M179" s="38"/>
      <c r="N179" s="3"/>
      <c r="O179" s="3"/>
    </row>
    <row r="180" spans="1:15" ht="26.4" x14ac:dyDescent="0.4">
      <c r="A180" s="30"/>
      <c r="B180" s="30"/>
      <c r="C180" s="53"/>
      <c r="D180" s="168" t="s">
        <v>248</v>
      </c>
      <c r="E180" s="39"/>
      <c r="F180" s="40"/>
      <c r="G180" s="182" t="s">
        <v>21</v>
      </c>
      <c r="H180" s="188">
        <v>0</v>
      </c>
      <c r="I180" s="188">
        <v>0</v>
      </c>
      <c r="J180" s="188">
        <v>0</v>
      </c>
      <c r="K180" s="38" t="s">
        <v>362</v>
      </c>
      <c r="L180" s="4" t="s">
        <v>363</v>
      </c>
      <c r="M180" s="38"/>
      <c r="N180" s="3"/>
      <c r="O180" s="3"/>
    </row>
    <row r="181" spans="1:15" ht="26.4" x14ac:dyDescent="0.4">
      <c r="A181" s="30"/>
      <c r="B181" s="30"/>
      <c r="C181" s="53"/>
      <c r="D181" s="168"/>
      <c r="E181" s="39"/>
      <c r="F181" s="40"/>
      <c r="G181" s="182"/>
      <c r="H181" s="188"/>
      <c r="I181" s="188"/>
      <c r="J181" s="188"/>
      <c r="K181" s="38" t="s">
        <v>364</v>
      </c>
      <c r="L181" s="4" t="s">
        <v>365</v>
      </c>
      <c r="M181" s="38"/>
      <c r="N181" s="3"/>
      <c r="O181" s="3"/>
    </row>
    <row r="182" spans="1:15" ht="26.4" x14ac:dyDescent="0.4">
      <c r="A182" s="30"/>
      <c r="B182" s="30"/>
      <c r="C182" s="53"/>
      <c r="D182" s="168"/>
      <c r="E182" s="39"/>
      <c r="F182" s="40"/>
      <c r="G182" s="182"/>
      <c r="H182" s="188"/>
      <c r="I182" s="188"/>
      <c r="J182" s="188"/>
      <c r="K182" s="38" t="s">
        <v>366</v>
      </c>
      <c r="L182" s="4" t="s">
        <v>367</v>
      </c>
      <c r="M182" s="38"/>
      <c r="N182" s="3"/>
      <c r="O182" s="3"/>
    </row>
    <row r="183" spans="1:15" ht="26.4" x14ac:dyDescent="0.4">
      <c r="A183" s="30"/>
      <c r="B183" s="30"/>
      <c r="C183" s="53"/>
      <c r="D183" s="168"/>
      <c r="E183" s="39"/>
      <c r="F183" s="40"/>
      <c r="G183" s="182"/>
      <c r="H183" s="188"/>
      <c r="I183" s="188"/>
      <c r="J183" s="188"/>
      <c r="K183" s="38" t="s">
        <v>368</v>
      </c>
      <c r="L183" s="4" t="s">
        <v>369</v>
      </c>
      <c r="M183" s="38"/>
      <c r="N183" s="3"/>
      <c r="O183" s="3"/>
    </row>
    <row r="184" spans="1:15" ht="26.4" x14ac:dyDescent="0.4">
      <c r="A184" s="30"/>
      <c r="B184" s="30"/>
      <c r="C184" s="53"/>
      <c r="D184" s="168"/>
      <c r="E184" s="39"/>
      <c r="F184" s="40"/>
      <c r="G184" s="182"/>
      <c r="H184" s="188"/>
      <c r="I184" s="188"/>
      <c r="J184" s="188"/>
      <c r="K184" s="38" t="s">
        <v>370</v>
      </c>
      <c r="L184" s="4" t="s">
        <v>371</v>
      </c>
      <c r="M184" s="38"/>
      <c r="N184" s="3"/>
      <c r="O184" s="3"/>
    </row>
    <row r="185" spans="1:15" ht="26.4" x14ac:dyDescent="0.4">
      <c r="A185" s="30"/>
      <c r="B185" s="30"/>
      <c r="C185" s="53"/>
      <c r="D185" s="168"/>
      <c r="E185" s="39"/>
      <c r="F185" s="40"/>
      <c r="G185" s="182"/>
      <c r="H185" s="188"/>
      <c r="I185" s="188"/>
      <c r="J185" s="188"/>
      <c r="K185" s="38" t="s">
        <v>259</v>
      </c>
      <c r="L185" s="4" t="s">
        <v>372</v>
      </c>
      <c r="M185" s="38"/>
      <c r="N185" s="3"/>
      <c r="O185" s="3"/>
    </row>
    <row r="186" spans="1:15" ht="26.4" x14ac:dyDescent="0.4">
      <c r="A186" s="30"/>
      <c r="B186" s="30"/>
      <c r="C186" s="53" t="s">
        <v>27</v>
      </c>
      <c r="D186" s="169"/>
      <c r="E186" s="64"/>
      <c r="F186" s="65"/>
      <c r="G186" s="183"/>
      <c r="H186" s="189"/>
      <c r="I186" s="189"/>
      <c r="J186" s="189"/>
      <c r="K186" s="103" t="s">
        <v>267</v>
      </c>
      <c r="L186" s="103" t="s">
        <v>373</v>
      </c>
      <c r="M186" s="137"/>
      <c r="N186" s="104"/>
      <c r="O186" s="104"/>
    </row>
    <row r="187" spans="1:15" x14ac:dyDescent="0.4">
      <c r="A187" s="30"/>
      <c r="B187" s="30"/>
      <c r="C187" s="159" t="s">
        <v>129</v>
      </c>
      <c r="D187" s="161"/>
      <c r="E187" s="66"/>
      <c r="F187" s="67"/>
      <c r="G187" s="63"/>
      <c r="H187" s="63"/>
      <c r="I187" s="63"/>
      <c r="J187" s="63"/>
      <c r="K187" s="106"/>
      <c r="L187" s="106"/>
      <c r="M187" s="106"/>
      <c r="N187" s="107"/>
      <c r="O187" s="107"/>
    </row>
    <row r="188" spans="1:15" ht="26.4" x14ac:dyDescent="0.4">
      <c r="A188" s="30"/>
      <c r="B188" s="30"/>
      <c r="C188" s="53" t="s">
        <v>27</v>
      </c>
      <c r="D188" s="170" t="s">
        <v>248</v>
      </c>
      <c r="E188" s="54"/>
      <c r="F188" s="55"/>
      <c r="G188" s="181" t="s">
        <v>21</v>
      </c>
      <c r="H188" s="187">
        <v>0</v>
      </c>
      <c r="I188" s="187">
        <v>0</v>
      </c>
      <c r="J188" s="187">
        <v>0</v>
      </c>
      <c r="K188" s="126" t="s">
        <v>374</v>
      </c>
      <c r="L188" s="98" t="s">
        <v>375</v>
      </c>
      <c r="M188" s="126"/>
      <c r="N188" s="99"/>
      <c r="O188" s="99"/>
    </row>
    <row r="189" spans="1:15" ht="26.4" x14ac:dyDescent="0.4">
      <c r="A189" s="30"/>
      <c r="B189" s="30"/>
      <c r="C189" s="53"/>
      <c r="D189" s="171"/>
      <c r="E189" s="39"/>
      <c r="F189" s="40"/>
      <c r="G189" s="182"/>
      <c r="H189" s="188"/>
      <c r="I189" s="188"/>
      <c r="J189" s="188"/>
      <c r="K189" s="38" t="s">
        <v>376</v>
      </c>
      <c r="L189" s="4" t="s">
        <v>377</v>
      </c>
      <c r="M189" s="38"/>
      <c r="N189" s="3"/>
      <c r="O189" s="3"/>
    </row>
    <row r="190" spans="1:15" ht="26.4" x14ac:dyDescent="0.4">
      <c r="A190" s="30"/>
      <c r="B190" s="30"/>
      <c r="C190" s="53"/>
      <c r="D190" s="171"/>
      <c r="E190" s="39"/>
      <c r="F190" s="40"/>
      <c r="G190" s="182"/>
      <c r="H190" s="188"/>
      <c r="I190" s="188"/>
      <c r="J190" s="188"/>
      <c r="K190" s="38" t="s">
        <v>378</v>
      </c>
      <c r="L190" s="4" t="s">
        <v>379</v>
      </c>
      <c r="M190" s="38"/>
      <c r="N190" s="3"/>
      <c r="O190" s="3"/>
    </row>
    <row r="191" spans="1:15" ht="26.4" x14ac:dyDescent="0.4">
      <c r="A191" s="30"/>
      <c r="B191" s="30"/>
      <c r="C191" s="53"/>
      <c r="D191" s="171"/>
      <c r="E191" s="39"/>
      <c r="F191" s="40"/>
      <c r="G191" s="182"/>
      <c r="H191" s="188"/>
      <c r="I191" s="188"/>
      <c r="J191" s="188"/>
      <c r="K191" s="38" t="s">
        <v>380</v>
      </c>
      <c r="L191" s="4" t="s">
        <v>381</v>
      </c>
      <c r="M191" s="38"/>
      <c r="N191" s="3"/>
      <c r="O191" s="3"/>
    </row>
    <row r="192" spans="1:15" ht="26.4" x14ac:dyDescent="0.4">
      <c r="A192" s="30"/>
      <c r="B192" s="30"/>
      <c r="C192" s="53"/>
      <c r="D192" s="171"/>
      <c r="E192" s="39"/>
      <c r="F192" s="40"/>
      <c r="G192" s="182"/>
      <c r="H192" s="188"/>
      <c r="I192" s="188"/>
      <c r="J192" s="188"/>
      <c r="K192" s="38" t="s">
        <v>382</v>
      </c>
      <c r="L192" s="4" t="s">
        <v>383</v>
      </c>
      <c r="M192" s="38"/>
      <c r="N192" s="3"/>
      <c r="O192" s="3"/>
    </row>
    <row r="193" spans="1:15" ht="26.4" x14ac:dyDescent="0.4">
      <c r="A193" s="30"/>
      <c r="B193" s="30"/>
      <c r="C193" s="53"/>
      <c r="D193" s="171"/>
      <c r="E193" s="39"/>
      <c r="F193" s="40"/>
      <c r="G193" s="182"/>
      <c r="H193" s="188"/>
      <c r="I193" s="188"/>
      <c r="J193" s="188"/>
      <c r="K193" s="38" t="s">
        <v>384</v>
      </c>
      <c r="L193" s="4" t="s">
        <v>385</v>
      </c>
      <c r="M193" s="38"/>
      <c r="N193" s="3"/>
      <c r="O193" s="3"/>
    </row>
    <row r="194" spans="1:15" ht="26.4" x14ac:dyDescent="0.4">
      <c r="A194" s="30"/>
      <c r="B194" s="30"/>
      <c r="C194" s="53"/>
      <c r="D194" s="171"/>
      <c r="E194" s="39"/>
      <c r="F194" s="40"/>
      <c r="G194" s="182"/>
      <c r="H194" s="188"/>
      <c r="I194" s="188"/>
      <c r="J194" s="188"/>
      <c r="K194" s="38" t="s">
        <v>386</v>
      </c>
      <c r="L194" s="4" t="s">
        <v>387</v>
      </c>
      <c r="M194" s="38"/>
      <c r="N194" s="3"/>
      <c r="O194" s="3"/>
    </row>
    <row r="195" spans="1:15" ht="26.4" x14ac:dyDescent="0.4">
      <c r="A195" s="30"/>
      <c r="B195" s="30"/>
      <c r="C195" s="53"/>
      <c r="D195" s="171"/>
      <c r="E195" s="39"/>
      <c r="F195" s="40"/>
      <c r="G195" s="182"/>
      <c r="H195" s="188"/>
      <c r="I195" s="188"/>
      <c r="J195" s="188"/>
      <c r="K195" s="38" t="s">
        <v>388</v>
      </c>
      <c r="L195" s="4" t="s">
        <v>389</v>
      </c>
      <c r="M195" s="38"/>
      <c r="N195" s="3"/>
      <c r="O195" s="3"/>
    </row>
    <row r="196" spans="1:15" ht="26.4" x14ac:dyDescent="0.4">
      <c r="A196" s="30"/>
      <c r="B196" s="30"/>
      <c r="C196" s="53"/>
      <c r="D196" s="172"/>
      <c r="E196" s="64"/>
      <c r="F196" s="65"/>
      <c r="G196" s="183"/>
      <c r="H196" s="189"/>
      <c r="I196" s="189"/>
      <c r="J196" s="189"/>
      <c r="K196" s="137" t="s">
        <v>390</v>
      </c>
      <c r="L196" s="103" t="s">
        <v>391</v>
      </c>
      <c r="M196" s="137"/>
      <c r="N196" s="104"/>
      <c r="O196" s="104"/>
    </row>
    <row r="197" spans="1:15" x14ac:dyDescent="0.4">
      <c r="A197" s="30"/>
      <c r="B197" s="30"/>
      <c r="C197" s="53" t="s">
        <v>27</v>
      </c>
      <c r="D197" s="152" t="s">
        <v>285</v>
      </c>
      <c r="E197" s="129"/>
      <c r="F197" s="130"/>
      <c r="G197" s="131" t="s">
        <v>21</v>
      </c>
      <c r="H197" s="138">
        <v>0</v>
      </c>
      <c r="I197" s="138">
        <v>0</v>
      </c>
      <c r="J197" s="138">
        <v>0</v>
      </c>
      <c r="K197" s="139"/>
      <c r="L197" s="139"/>
      <c r="M197" s="139"/>
      <c r="N197" s="141"/>
      <c r="O197" s="141"/>
    </row>
    <row r="198" spans="1:15" ht="26.4" x14ac:dyDescent="0.4">
      <c r="A198" s="30"/>
      <c r="B198" s="30"/>
      <c r="C198" s="53"/>
      <c r="D198" s="152" t="s">
        <v>286</v>
      </c>
      <c r="E198" s="129" t="e">
        <f>NETWORKDAYS(#REF!,#REF!)</f>
        <v>#REF!</v>
      </c>
      <c r="F198" s="130" t="e">
        <f ca="1">IF(#REF!&gt;=TODAY(),0,IF(#REF!&lt;TODAY(),1,NETWORKDAYS(#REF!,TODAY()-1)/E198))</f>
        <v>#REF!</v>
      </c>
      <c r="G198" s="131" t="s">
        <v>21</v>
      </c>
      <c r="H198" s="138">
        <v>0</v>
      </c>
      <c r="I198" s="138">
        <v>0</v>
      </c>
      <c r="J198" s="138">
        <v>0</v>
      </c>
      <c r="K198" s="139"/>
      <c r="L198" s="140" t="s">
        <v>392</v>
      </c>
      <c r="M198" s="139"/>
      <c r="N198" s="141"/>
      <c r="O198" s="141"/>
    </row>
    <row r="199" spans="1:15" ht="26.4" x14ac:dyDescent="0.4">
      <c r="A199" s="30"/>
      <c r="B199" s="30"/>
      <c r="C199" s="53"/>
      <c r="D199" s="170" t="s">
        <v>393</v>
      </c>
      <c r="E199" s="54"/>
      <c r="F199" s="55"/>
      <c r="G199" s="181" t="s">
        <v>21</v>
      </c>
      <c r="H199" s="187">
        <v>0</v>
      </c>
      <c r="I199" s="187">
        <v>0</v>
      </c>
      <c r="J199" s="187">
        <v>0</v>
      </c>
      <c r="K199" s="126" t="s">
        <v>356</v>
      </c>
      <c r="L199" s="98" t="s">
        <v>394</v>
      </c>
      <c r="M199" s="126"/>
      <c r="N199" s="99"/>
      <c r="O199" s="99"/>
    </row>
    <row r="200" spans="1:15" ht="26.4" x14ac:dyDescent="0.4">
      <c r="A200" s="30"/>
      <c r="B200" s="30"/>
      <c r="C200" s="53"/>
      <c r="D200" s="171"/>
      <c r="E200" s="39"/>
      <c r="F200" s="40"/>
      <c r="G200" s="182"/>
      <c r="H200" s="188"/>
      <c r="I200" s="188"/>
      <c r="J200" s="188"/>
      <c r="K200" s="38" t="s">
        <v>395</v>
      </c>
      <c r="L200" s="4" t="s">
        <v>396</v>
      </c>
      <c r="M200" s="38"/>
      <c r="N200" s="3"/>
      <c r="O200" s="3"/>
    </row>
    <row r="201" spans="1:15" ht="26.4" x14ac:dyDescent="0.4">
      <c r="A201" s="30"/>
      <c r="B201" s="30"/>
      <c r="C201" s="53"/>
      <c r="D201" s="171"/>
      <c r="E201" s="39"/>
      <c r="F201" s="40"/>
      <c r="G201" s="182"/>
      <c r="H201" s="188"/>
      <c r="I201" s="188"/>
      <c r="J201" s="188"/>
      <c r="K201" s="38" t="s">
        <v>358</v>
      </c>
      <c r="L201" s="4" t="s">
        <v>397</v>
      </c>
      <c r="M201" s="38"/>
      <c r="N201" s="3"/>
      <c r="O201" s="3"/>
    </row>
    <row r="202" spans="1:15" ht="26.4" x14ac:dyDescent="0.4">
      <c r="A202" s="30"/>
      <c r="B202" s="30"/>
      <c r="C202" s="53"/>
      <c r="D202" s="171"/>
      <c r="E202" s="39"/>
      <c r="F202" s="40"/>
      <c r="G202" s="182"/>
      <c r="H202" s="188"/>
      <c r="I202" s="188"/>
      <c r="J202" s="188"/>
      <c r="K202" s="38" t="s">
        <v>398</v>
      </c>
      <c r="L202" s="4" t="s">
        <v>399</v>
      </c>
      <c r="M202" s="38"/>
      <c r="N202" s="3"/>
      <c r="O202" s="3"/>
    </row>
    <row r="203" spans="1:15" ht="26.4" x14ac:dyDescent="0.4">
      <c r="A203" s="30"/>
      <c r="B203" s="30"/>
      <c r="C203" s="53"/>
      <c r="D203" s="171"/>
      <c r="E203" s="39"/>
      <c r="F203" s="40"/>
      <c r="G203" s="182"/>
      <c r="H203" s="188"/>
      <c r="I203" s="188"/>
      <c r="J203" s="188"/>
      <c r="K203" s="38" t="s">
        <v>300</v>
      </c>
      <c r="L203" s="4" t="s">
        <v>400</v>
      </c>
      <c r="M203" s="38"/>
      <c r="N203" s="3"/>
      <c r="O203" s="3"/>
    </row>
    <row r="204" spans="1:15" ht="26.4" x14ac:dyDescent="0.4">
      <c r="A204" s="30"/>
      <c r="B204" s="30"/>
      <c r="C204" s="53"/>
      <c r="D204" s="171"/>
      <c r="E204" s="39"/>
      <c r="F204" s="40"/>
      <c r="G204" s="182"/>
      <c r="H204" s="188"/>
      <c r="I204" s="188"/>
      <c r="J204" s="188"/>
      <c r="K204" s="38" t="s">
        <v>401</v>
      </c>
      <c r="L204" s="4" t="s">
        <v>402</v>
      </c>
      <c r="M204" s="38"/>
      <c r="N204" s="3"/>
      <c r="O204" s="3"/>
    </row>
    <row r="205" spans="1:15" ht="26.4" x14ac:dyDescent="0.4">
      <c r="A205" s="30"/>
      <c r="B205" s="30"/>
      <c r="C205" s="53"/>
      <c r="D205" s="171"/>
      <c r="E205" s="39"/>
      <c r="F205" s="40"/>
      <c r="G205" s="182"/>
      <c r="H205" s="188"/>
      <c r="I205" s="188"/>
      <c r="J205" s="188"/>
      <c r="K205" s="38" t="s">
        <v>341</v>
      </c>
      <c r="L205" s="4" t="s">
        <v>403</v>
      </c>
      <c r="M205" s="38"/>
      <c r="N205" s="3"/>
      <c r="O205" s="3"/>
    </row>
    <row r="206" spans="1:15" ht="26.4" x14ac:dyDescent="0.4">
      <c r="A206" s="30"/>
      <c r="B206" s="30"/>
      <c r="C206" s="53"/>
      <c r="D206" s="171"/>
      <c r="E206" s="39"/>
      <c r="F206" s="40"/>
      <c r="G206" s="182"/>
      <c r="H206" s="188"/>
      <c r="I206" s="188"/>
      <c r="J206" s="188"/>
      <c r="K206" s="38" t="s">
        <v>404</v>
      </c>
      <c r="L206" s="4" t="s">
        <v>405</v>
      </c>
      <c r="M206" s="38"/>
      <c r="N206" s="3"/>
      <c r="O206" s="3"/>
    </row>
    <row r="207" spans="1:15" ht="26.4" x14ac:dyDescent="0.4">
      <c r="A207" s="30"/>
      <c r="B207" s="30"/>
      <c r="C207" s="134"/>
      <c r="D207" s="172"/>
      <c r="E207" s="64" t="e">
        <f>NETWORKDAYS(#REF!,#REF!)</f>
        <v>#REF!</v>
      </c>
      <c r="F207" s="65" t="e">
        <f ca="1">IF(#REF!&gt;=TODAY(),0,IF(#REF!&lt;TODAY(),1,NETWORKDAYS(#REF!,TODAY()-1)/E207))</f>
        <v>#REF!</v>
      </c>
      <c r="G207" s="183"/>
      <c r="H207" s="189"/>
      <c r="I207" s="189"/>
      <c r="J207" s="189"/>
      <c r="K207" s="137" t="s">
        <v>406</v>
      </c>
      <c r="L207" s="103" t="s">
        <v>407</v>
      </c>
      <c r="M207" s="137"/>
      <c r="N207" s="104"/>
      <c r="O207" s="104"/>
    </row>
    <row r="208" spans="1:15" x14ac:dyDescent="0.4">
      <c r="A208" s="30"/>
      <c r="B208" s="30"/>
      <c r="C208" s="162" t="s">
        <v>137</v>
      </c>
      <c r="D208" s="163"/>
      <c r="E208" s="76" t="e">
        <f>NETWORKDAYS(#REF!,#REF!)</f>
        <v>#REF!</v>
      </c>
      <c r="F208" s="77" t="e">
        <f>AVERAGE(#REF!)</f>
        <v>#REF!</v>
      </c>
      <c r="G208" s="78" t="s">
        <v>21</v>
      </c>
      <c r="H208" s="79">
        <v>0</v>
      </c>
      <c r="I208" s="79">
        <v>0</v>
      </c>
      <c r="J208" s="79">
        <v>0</v>
      </c>
      <c r="K208" s="143"/>
      <c r="L208" s="143"/>
      <c r="M208" s="143"/>
      <c r="N208" s="144"/>
      <c r="O208" s="144"/>
    </row>
    <row r="209" spans="1:15" x14ac:dyDescent="0.4">
      <c r="A209" s="24" t="s">
        <v>408</v>
      </c>
      <c r="B209" s="25" t="s">
        <v>409</v>
      </c>
      <c r="C209" s="26"/>
      <c r="D209" s="26"/>
      <c r="E209" s="47" t="e">
        <f>NETWORKDAYS(#REF!,#REF!)</f>
        <v>#REF!</v>
      </c>
      <c r="F209" s="28" t="e">
        <f>AVERAGE(#REF!,#REF!,#REF!,#REF!,#REF!,#REF!,#REF!,#REF!,#REF!,F220,#REF!)</f>
        <v>#REF!</v>
      </c>
      <c r="G209" s="29"/>
      <c r="H209" s="29"/>
      <c r="I209" s="29"/>
      <c r="J209" s="29"/>
      <c r="K209" s="38"/>
      <c r="L209" s="38"/>
      <c r="M209" s="38"/>
      <c r="N209" s="3"/>
      <c r="O209" s="3"/>
    </row>
    <row r="210" spans="1:15" x14ac:dyDescent="0.4">
      <c r="A210" s="30"/>
      <c r="B210" s="30"/>
      <c r="C210" s="153" t="s">
        <v>27</v>
      </c>
      <c r="D210" s="153" t="s">
        <v>410</v>
      </c>
      <c r="E210" s="39" t="e">
        <f>NETWORKDAYS(#REF!,#REF!)</f>
        <v>#REF!</v>
      </c>
      <c r="F210" s="40" t="e">
        <f ca="1">IF(#REF!&gt;=TODAY(),0,IF(#REF!&lt;TODAY(),1,NETWORKDAYS(#REF!,TODAY()-1)/E210))</f>
        <v>#REF!</v>
      </c>
      <c r="G210" s="45" t="s">
        <v>21</v>
      </c>
      <c r="H210" s="46">
        <v>0</v>
      </c>
      <c r="I210" s="46">
        <v>0</v>
      </c>
      <c r="J210" s="46">
        <v>0</v>
      </c>
      <c r="K210" s="38"/>
      <c r="L210" s="38"/>
      <c r="M210" s="38"/>
      <c r="N210" s="3"/>
      <c r="O210" s="3"/>
    </row>
    <row r="211" spans="1:15" x14ac:dyDescent="0.4">
      <c r="A211" s="30"/>
      <c r="B211" s="30"/>
      <c r="C211" s="153" t="s">
        <v>27</v>
      </c>
      <c r="D211" s="153" t="s">
        <v>411</v>
      </c>
      <c r="E211" s="39"/>
      <c r="F211" s="40"/>
      <c r="G211" s="45" t="s">
        <v>21</v>
      </c>
      <c r="H211" s="46">
        <v>0</v>
      </c>
      <c r="I211" s="46">
        <v>0</v>
      </c>
      <c r="J211" s="46">
        <v>0</v>
      </c>
      <c r="K211" s="38"/>
      <c r="L211" s="38"/>
      <c r="M211" s="38"/>
      <c r="N211" s="3"/>
      <c r="O211" s="3"/>
    </row>
  </sheetData>
  <mergeCells count="191">
    <mergeCell ref="M1:M3"/>
    <mergeCell ref="M24:M28"/>
    <mergeCell ref="N1:N3"/>
    <mergeCell ref="O1:O3"/>
    <mergeCell ref="J148:J152"/>
    <mergeCell ref="J153:J173"/>
    <mergeCell ref="J175:J176"/>
    <mergeCell ref="J177:J179"/>
    <mergeCell ref="J180:J186"/>
    <mergeCell ref="J188:J196"/>
    <mergeCell ref="J199:J207"/>
    <mergeCell ref="K1:K3"/>
    <mergeCell ref="L1:L3"/>
    <mergeCell ref="J90:J97"/>
    <mergeCell ref="J98:J99"/>
    <mergeCell ref="J100:J104"/>
    <mergeCell ref="J105:J110"/>
    <mergeCell ref="J114:J115"/>
    <mergeCell ref="J116:J117"/>
    <mergeCell ref="J122:J137"/>
    <mergeCell ref="J138:J139"/>
    <mergeCell ref="J141:J147"/>
    <mergeCell ref="J47:J51"/>
    <mergeCell ref="J53:J54"/>
    <mergeCell ref="J57:J58"/>
    <mergeCell ref="J63:J68"/>
    <mergeCell ref="J69:J71"/>
    <mergeCell ref="J72:J77"/>
    <mergeCell ref="J78:J80"/>
    <mergeCell ref="J81:J88"/>
    <mergeCell ref="J1:J3"/>
    <mergeCell ref="J12:J15"/>
    <mergeCell ref="J17:J23"/>
    <mergeCell ref="J24:J28"/>
    <mergeCell ref="J29:J30"/>
    <mergeCell ref="J31:J35"/>
    <mergeCell ref="J36:J40"/>
    <mergeCell ref="J41:J44"/>
    <mergeCell ref="J45:J46"/>
    <mergeCell ref="I138:I139"/>
    <mergeCell ref="I141:I147"/>
    <mergeCell ref="I148:I152"/>
    <mergeCell ref="I153:I173"/>
    <mergeCell ref="I175:I176"/>
    <mergeCell ref="I177:I179"/>
    <mergeCell ref="I180:I186"/>
    <mergeCell ref="I188:I196"/>
    <mergeCell ref="I199:I207"/>
    <mergeCell ref="I78:I80"/>
    <mergeCell ref="I81:I88"/>
    <mergeCell ref="I90:I97"/>
    <mergeCell ref="I98:I99"/>
    <mergeCell ref="I100:I104"/>
    <mergeCell ref="I105:I110"/>
    <mergeCell ref="I114:I115"/>
    <mergeCell ref="I116:I117"/>
    <mergeCell ref="I122:I137"/>
    <mergeCell ref="H141:H147"/>
    <mergeCell ref="H148:H152"/>
    <mergeCell ref="H153:H173"/>
    <mergeCell ref="H175:H176"/>
    <mergeCell ref="H177:H179"/>
    <mergeCell ref="H180:H186"/>
    <mergeCell ref="H188:H196"/>
    <mergeCell ref="H199:H207"/>
    <mergeCell ref="I1:I3"/>
    <mergeCell ref="I12:I15"/>
    <mergeCell ref="I17:I23"/>
    <mergeCell ref="I24:I28"/>
    <mergeCell ref="I29:I30"/>
    <mergeCell ref="I31:I35"/>
    <mergeCell ref="I36:I40"/>
    <mergeCell ref="I41:I44"/>
    <mergeCell ref="I45:I46"/>
    <mergeCell ref="I47:I51"/>
    <mergeCell ref="I53:I54"/>
    <mergeCell ref="I57:I58"/>
    <mergeCell ref="I63:I68"/>
    <mergeCell ref="I69:I71"/>
    <mergeCell ref="I72:I77"/>
    <mergeCell ref="H81:H88"/>
    <mergeCell ref="H90:H97"/>
    <mergeCell ref="H98:H99"/>
    <mergeCell ref="H100:H104"/>
    <mergeCell ref="H105:H110"/>
    <mergeCell ref="H114:H115"/>
    <mergeCell ref="H116:H117"/>
    <mergeCell ref="H122:H137"/>
    <mergeCell ref="H138:H139"/>
    <mergeCell ref="G148:G152"/>
    <mergeCell ref="G153:G173"/>
    <mergeCell ref="G175:G176"/>
    <mergeCell ref="G177:G179"/>
    <mergeCell ref="G180:G186"/>
    <mergeCell ref="G188:G196"/>
    <mergeCell ref="G199:G207"/>
    <mergeCell ref="H1:H3"/>
    <mergeCell ref="H12:H15"/>
    <mergeCell ref="H17:H23"/>
    <mergeCell ref="H24:H28"/>
    <mergeCell ref="H29:H30"/>
    <mergeCell ref="H31:H35"/>
    <mergeCell ref="H36:H40"/>
    <mergeCell ref="H41:H44"/>
    <mergeCell ref="H45:H46"/>
    <mergeCell ref="H47:H51"/>
    <mergeCell ref="H53:H54"/>
    <mergeCell ref="H57:H58"/>
    <mergeCell ref="H63:H68"/>
    <mergeCell ref="H69:H71"/>
    <mergeCell ref="H72:H77"/>
    <mergeCell ref="H78:H80"/>
    <mergeCell ref="G90:G97"/>
    <mergeCell ref="G98:G99"/>
    <mergeCell ref="G100:G104"/>
    <mergeCell ref="G105:G110"/>
    <mergeCell ref="G114:G115"/>
    <mergeCell ref="G116:G117"/>
    <mergeCell ref="G122:G137"/>
    <mergeCell ref="G138:G139"/>
    <mergeCell ref="G141:G147"/>
    <mergeCell ref="G47:G51"/>
    <mergeCell ref="G53:G54"/>
    <mergeCell ref="G57:G58"/>
    <mergeCell ref="G63:G68"/>
    <mergeCell ref="G69:G71"/>
    <mergeCell ref="G72:G77"/>
    <mergeCell ref="G78:G80"/>
    <mergeCell ref="G81:G88"/>
    <mergeCell ref="G1:G3"/>
    <mergeCell ref="G12:G15"/>
    <mergeCell ref="G17:G23"/>
    <mergeCell ref="G24:G28"/>
    <mergeCell ref="G29:G30"/>
    <mergeCell ref="G31:G35"/>
    <mergeCell ref="G36:G40"/>
    <mergeCell ref="G41:G44"/>
    <mergeCell ref="G45:G46"/>
    <mergeCell ref="D148:D152"/>
    <mergeCell ref="D153:D173"/>
    <mergeCell ref="D175:D176"/>
    <mergeCell ref="D177:D179"/>
    <mergeCell ref="D180:D186"/>
    <mergeCell ref="D188:D196"/>
    <mergeCell ref="D199:D207"/>
    <mergeCell ref="E1:E3"/>
    <mergeCell ref="F1:F3"/>
    <mergeCell ref="D90:D97"/>
    <mergeCell ref="D98:D99"/>
    <mergeCell ref="D100:D104"/>
    <mergeCell ref="D105:D110"/>
    <mergeCell ref="D114:D115"/>
    <mergeCell ref="D116:D117"/>
    <mergeCell ref="D122:D137"/>
    <mergeCell ref="D138:D139"/>
    <mergeCell ref="D141:D147"/>
    <mergeCell ref="C112:D112"/>
    <mergeCell ref="C118:D118"/>
    <mergeCell ref="C121:D121"/>
    <mergeCell ref="C174:D174"/>
    <mergeCell ref="C187:D187"/>
    <mergeCell ref="C208:D208"/>
    <mergeCell ref="A1:A3"/>
    <mergeCell ref="B1:B3"/>
    <mergeCell ref="C1:C3"/>
    <mergeCell ref="D1:D3"/>
    <mergeCell ref="D12:D15"/>
    <mergeCell ref="D17:D23"/>
    <mergeCell ref="D24:D28"/>
    <mergeCell ref="D29:D30"/>
    <mergeCell ref="D31:D35"/>
    <mergeCell ref="D36:D40"/>
    <mergeCell ref="D41:D44"/>
    <mergeCell ref="D45:D46"/>
    <mergeCell ref="D47:D51"/>
    <mergeCell ref="D53:D54"/>
    <mergeCell ref="D57:D58"/>
    <mergeCell ref="D63:D68"/>
    <mergeCell ref="D69:D71"/>
    <mergeCell ref="D72:D77"/>
    <mergeCell ref="B4:D4"/>
    <mergeCell ref="C6:D6"/>
    <mergeCell ref="C8:D8"/>
    <mergeCell ref="C16:D16"/>
    <mergeCell ref="C52:D52"/>
    <mergeCell ref="C56:D56"/>
    <mergeCell ref="C59:D59"/>
    <mergeCell ref="C62:D62"/>
    <mergeCell ref="C89:D89"/>
    <mergeCell ref="D78:D80"/>
    <mergeCell ref="D81:D88"/>
  </mergeCells>
  <phoneticPr fontId="20" type="noConversion"/>
  <conditionalFormatting sqref="F219:F1048576 F1:F8 F10:F1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{16ECA79C-D827-4132-81FA-0642B67E6168}</x14:id>
        </ext>
      </extLst>
    </cfRule>
  </conditionalFormatting>
  <conditionalFormatting sqref="F9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{7605A28D-1BE5-4242-8794-BB346854209A}</x14:id>
        </ext>
      </extLst>
    </cfRule>
  </conditionalFormatting>
  <conditionalFormatting sqref="F12:F1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{A5A436DB-F0D7-498B-ABEC-FCC1560C2EC5}</x14:id>
        </ext>
      </extLst>
    </cfRule>
  </conditionalFormatting>
  <conditionalFormatting sqref="F15:F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{C4C83D55-1672-44F8-BB72-866AF45CF343}</x14:id>
        </ext>
      </extLst>
    </cfRule>
  </conditionalFormatting>
  <conditionalFormatting sqref="F17:F27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{3182C60C-7F66-4C59-BFE1-534C4C4F0B91}</x14:id>
        </ext>
      </extLst>
    </cfRule>
  </conditionalFormatting>
  <conditionalFormatting sqref="F28:F34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{D0A9F207-5059-446F-BDC0-D03C19493BFF}</x14:id>
        </ext>
      </extLst>
    </cfRule>
  </conditionalFormatting>
  <conditionalFormatting sqref="F35:F50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{D2F5A105-4E6F-48CD-B390-3B11D1A87158}</x14:id>
        </ext>
      </extLst>
    </cfRule>
  </conditionalFormatting>
  <conditionalFormatting sqref="F5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{639C8E75-5E4C-42F7-B2CD-5AC16D2FD591}</x14:id>
        </ext>
      </extLst>
    </cfRule>
  </conditionalFormatting>
  <conditionalFormatting sqref="F122:F136 F52:F54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{6F28A21A-776C-4397-8327-62760530D6A8}</x14:id>
        </ext>
      </extLst>
    </cfRule>
  </conditionalFormatting>
  <conditionalFormatting sqref="F5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{80007828-15C0-4C32-91BB-44217F71C201}</x14:id>
        </ext>
      </extLst>
    </cfRule>
  </conditionalFormatting>
  <conditionalFormatting sqref="F56:F58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{D7C97DD9-D94F-485D-A162-B3D577056427}</x14:id>
        </ext>
      </extLst>
    </cfRule>
  </conditionalFormatting>
  <conditionalFormatting sqref="F59:F6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{CA577946-687D-4E43-9169-1CC25A096C7D}</x14:id>
        </ext>
      </extLst>
    </cfRule>
  </conditionalFormatting>
  <conditionalFormatting sqref="F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{AFF87B8A-1C09-4EDF-8266-C57D71827211}</x14:id>
        </ext>
      </extLst>
    </cfRule>
  </conditionalFormatting>
  <conditionalFormatting sqref="F62:F67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{2E7E61EC-6DA2-4059-A687-95C1B9859BCB}</x14:id>
        </ext>
      </extLst>
    </cfRule>
  </conditionalFormatting>
  <conditionalFormatting sqref="F68:F7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{EC56014F-E169-4461-AF2E-EBF6977D946A}</x14:id>
        </ext>
      </extLst>
    </cfRule>
  </conditionalFormatting>
  <conditionalFormatting sqref="F153:F173 F72:F77 F81:F87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{76074CF6-DF63-45E4-A8A4-7D3F2AF7DA8F}</x14:id>
        </ext>
      </extLst>
    </cfRule>
  </conditionalFormatting>
  <conditionalFormatting sqref="F12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{C0369047-A179-494D-960E-2FF898463F2D}</x14:id>
        </ext>
      </extLst>
    </cfRule>
  </conditionalFormatting>
  <conditionalFormatting sqref="F78:F79 F152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{69B83BFB-B860-41C8-85A6-A4323E7580D6}</x14:id>
        </ext>
      </extLst>
    </cfRule>
  </conditionalFormatting>
  <conditionalFormatting sqref="F80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{3B9A4FCB-5A44-4696-B296-F66860EF6D29}</x14:id>
        </ext>
      </extLst>
    </cfRule>
  </conditionalFormatting>
  <conditionalFormatting sqref="F88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{7FBA2A46-EEE6-4819-87DB-D73C534874C9}</x14:id>
        </ext>
      </extLst>
    </cfRule>
  </conditionalFormatting>
  <conditionalFormatting sqref="F89:F103 F111:F112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{EF42FEDC-9031-4C1D-9901-D62A932121D2}</x14:id>
        </ext>
      </extLst>
    </cfRule>
  </conditionalFormatting>
  <conditionalFormatting sqref="F115:F117 F175:F179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{F26FA96A-5C5A-47A2-BCC3-2E3A1343ECA9}</x14:id>
        </ext>
      </extLst>
    </cfRule>
  </conditionalFormatting>
  <conditionalFormatting sqref="F118:F11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{0F19B633-7981-4AB1-BBAA-1FAF442AF0BF}</x14:id>
        </ext>
      </extLst>
    </cfRule>
  </conditionalFormatting>
  <conditionalFormatting sqref="F12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{ECD6A195-742B-4768-8E22-4BD77F28F5C7}</x14:id>
        </ext>
      </extLst>
    </cfRule>
  </conditionalFormatting>
  <conditionalFormatting sqref="F137:F138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{4362A6B4-3CAC-45A2-90F8-8C980FD4BE91}</x14:id>
        </ext>
      </extLst>
    </cfRule>
  </conditionalFormatting>
  <conditionalFormatting sqref="F139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{583D1B5E-7B98-4098-BA42-08D2B28C8726}</x14:id>
        </ext>
      </extLst>
    </cfRule>
  </conditionalFormatting>
  <conditionalFormatting sqref="F140:F151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{7C864ECD-27B4-45F9-AFD2-F399DB9B34B7}</x14:id>
        </ext>
      </extLst>
    </cfRule>
  </conditionalFormatting>
  <conditionalFormatting sqref="F180:F185 F11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{A42D50A8-33EA-4E20-BAAF-2F89AF5A53DE}</x14:id>
        </ext>
      </extLst>
    </cfRule>
  </conditionalFormatting>
  <conditionalFormatting sqref="F186:F196 F174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{3740B76C-C607-4CB9-A07D-19E4373535BB}</x14:id>
        </ext>
      </extLst>
    </cfRule>
  </conditionalFormatting>
  <conditionalFormatting sqref="F197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{922BED3A-45E4-4CE8-BA6F-C988C053F2B4}</x14:id>
        </ext>
      </extLst>
    </cfRule>
  </conditionalFormatting>
  <conditionalFormatting sqref="F198:F20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{D688FCB9-EDBA-4692-90FC-B28D10DE8EEB}</x14:id>
        </ext>
      </extLst>
    </cfRule>
  </conditionalFormatting>
  <conditionalFormatting sqref="F20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{1AE82EBD-8E28-4E38-A97D-7F8B292D4F79}</x14:id>
        </ext>
      </extLst>
    </cfRule>
  </conditionalFormatting>
  <conditionalFormatting sqref="F209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{E3A86471-7A99-4489-ADBA-51103060E5EE}</x14:id>
        </ext>
      </extLst>
    </cfRule>
  </conditionalFormatting>
  <conditionalFormatting sqref="F210:F211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{2BADCB25-803A-4C8B-85D8-7ADD87DDB937}</x14:id>
        </ext>
      </extLst>
    </cfRule>
  </conditionalFormatting>
  <conditionalFormatting sqref="G8:G14 G16:G22 G24 G29:G34 G36 G41:G45 G52:G53 G55:G57 G59:G64 G69 G72 G81:G86 G89:G98 G116 G118:G133 G138 G140:G141 G148 G153:G172 G174:G175 G177:G178 G180:G185 G187:G195 G197:G199 G208:G211 G111:G114 G100:G103 G78">
    <cfRule type="cellIs" dxfId="5" priority="5" operator="equal">
      <formula>"완료"</formula>
    </cfRule>
    <cfRule type="cellIs" dxfId="4" priority="6" operator="equal">
      <formula>"진행"</formula>
    </cfRule>
    <cfRule type="cellIs" dxfId="3" priority="7" operator="equal">
      <formula>"대기"</formula>
    </cfRule>
  </conditionalFormatting>
  <conditionalFormatting sqref="G105:G109">
    <cfRule type="cellIs" dxfId="2" priority="1" operator="equal">
      <formula>"완료"</formula>
    </cfRule>
    <cfRule type="cellIs" dxfId="1" priority="2" operator="equal">
      <formula>"진행"</formula>
    </cfRule>
    <cfRule type="cellIs" dxfId="0" priority="3" operator="equal">
      <formula>"대기"</formula>
    </cfRule>
  </conditionalFormatting>
  <conditionalFormatting sqref="F104:F110 F114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{B86435D8-D3BD-4D90-87A7-985012DAE628}</x14:id>
        </ext>
      </extLst>
    </cfRule>
  </conditionalFormatting>
  <dataValidations count="1">
    <dataValidation type="list" allowBlank="1" showInputMessage="1" showErrorMessage="1" sqref="G24 G36 G69 G72 G78 G113 G114 G116 G138 G148 G8:G14 G16:G22 G29:G34 G41:G45 G52:G53 G55:G57 G59:G64 G81:G86 G89:G98 G111:G112 G100:G103 G105:G109 G118:G121 G122:G133 G140:G141 G153:G172 G174:G175 G177:G178 G180:G185 G187:G195 G197:G199 G208:G211" xr:uid="{00000000-0002-0000-00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CA79C-D827-4132-81FA-0642B67E6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F219:F1048576 F1:F8 F10:F11</xm:sqref>
        </x14:conditionalFormatting>
        <x14:conditionalFormatting xmlns:xm="http://schemas.microsoft.com/office/excel/2006/main">
          <x14:cfRule type="dataBar" id="{7605A28D-1BE5-4242-8794-BB34685420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A5A436DB-F0D7-498B-ABEC-FCC1560C2E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F12:F14</xm:sqref>
        </x14:conditionalFormatting>
        <x14:conditionalFormatting xmlns:xm="http://schemas.microsoft.com/office/excel/2006/main">
          <x14:cfRule type="dataBar" id="{C4C83D55-1672-44F8-BB72-866AF45CF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3182C60C-7F66-4C59-BFE1-534C4C4F0B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F17:F27</xm:sqref>
        </x14:conditionalFormatting>
        <x14:conditionalFormatting xmlns:xm="http://schemas.microsoft.com/office/excel/2006/main">
          <x14:cfRule type="dataBar" id="{D0A9F207-5059-446F-BDC0-D03C19493B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F28:F34</xm:sqref>
        </x14:conditionalFormatting>
        <x14:conditionalFormatting xmlns:xm="http://schemas.microsoft.com/office/excel/2006/main">
          <x14:cfRule type="dataBar" id="{D2F5A105-4E6F-48CD-B390-3B11D1A8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F35:F50</xm:sqref>
        </x14:conditionalFormatting>
        <x14:conditionalFormatting xmlns:xm="http://schemas.microsoft.com/office/excel/2006/main">
          <x14:cfRule type="dataBar" id="{639C8E75-5E4C-42F7-B2CD-5AC16D2FD5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F51</xm:sqref>
        </x14:conditionalFormatting>
        <x14:conditionalFormatting xmlns:xm="http://schemas.microsoft.com/office/excel/2006/main">
          <x14:cfRule type="dataBar" id="{6F28A21A-776C-4397-8327-62760530D6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F122:F136 F52:F54</xm:sqref>
        </x14:conditionalFormatting>
        <x14:conditionalFormatting xmlns:xm="http://schemas.microsoft.com/office/excel/2006/main">
          <x14:cfRule type="dataBar" id="{80007828-15C0-4C32-91BB-44217F71C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D7C97DD9-D94F-485D-A162-B3D5770564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F56:F58</xm:sqref>
        </x14:conditionalFormatting>
        <x14:conditionalFormatting xmlns:xm="http://schemas.microsoft.com/office/excel/2006/main">
          <x14:cfRule type="dataBar" id="{CA577946-687D-4E43-9169-1CC25A096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F59:F60</xm:sqref>
        </x14:conditionalFormatting>
        <x14:conditionalFormatting xmlns:xm="http://schemas.microsoft.com/office/excel/2006/main">
          <x14:cfRule type="dataBar" id="{AFF87B8A-1C09-4EDF-8266-C57D71827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2E7E61EC-6DA2-4059-A687-95C1B9859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F62:F67</xm:sqref>
        </x14:conditionalFormatting>
        <x14:conditionalFormatting xmlns:xm="http://schemas.microsoft.com/office/excel/2006/main">
          <x14:cfRule type="dataBar" id="{EC56014F-E169-4461-AF2E-EBF6977D94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F68:F71</xm:sqref>
        </x14:conditionalFormatting>
        <x14:conditionalFormatting xmlns:xm="http://schemas.microsoft.com/office/excel/2006/main">
          <x14:cfRule type="dataBar" id="{76074CF6-DF63-45E4-A8A4-7D3F2AF7DA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F153:F173 F72:F77 F81:F87</xm:sqref>
        </x14:conditionalFormatting>
        <x14:conditionalFormatting xmlns:xm="http://schemas.microsoft.com/office/excel/2006/main">
          <x14:cfRule type="dataBar" id="{C0369047-A179-494D-960E-2FF898463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F121</xm:sqref>
        </x14:conditionalFormatting>
        <x14:conditionalFormatting xmlns:xm="http://schemas.microsoft.com/office/excel/2006/main">
          <x14:cfRule type="dataBar" id="{69B83BFB-B860-41C8-85A6-A4323E7580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F78:F79 F152</xm:sqref>
        </x14:conditionalFormatting>
        <x14:conditionalFormatting xmlns:xm="http://schemas.microsoft.com/office/excel/2006/main">
          <x14:cfRule type="dataBar" id="{3B9A4FCB-5A44-4696-B296-F66860EF6D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7FBA2A46-EEE6-4819-87DB-D73C534874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EF42FEDC-9031-4C1D-9901-D62A932121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F89:F103 F111:F112</xm:sqref>
        </x14:conditionalFormatting>
        <x14:conditionalFormatting xmlns:xm="http://schemas.microsoft.com/office/excel/2006/main">
          <x14:cfRule type="dataBar" id="{F26FA96A-5C5A-47A2-BCC3-2E3A1343EC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F115:F117 F175:F179</xm:sqref>
        </x14:conditionalFormatting>
        <x14:conditionalFormatting xmlns:xm="http://schemas.microsoft.com/office/excel/2006/main">
          <x14:cfRule type="dataBar" id="{0F19B633-7981-4AB1-BBAA-1FAF442AF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F118:F119</xm:sqref>
        </x14:conditionalFormatting>
        <x14:conditionalFormatting xmlns:xm="http://schemas.microsoft.com/office/excel/2006/main">
          <x14:cfRule type="dataBar" id="{ECD6A195-742B-4768-8E22-4BD77F28F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4362A6B4-3CAC-45A2-90F8-8C980FD4BE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F137:F138</xm:sqref>
        </x14:conditionalFormatting>
        <x14:conditionalFormatting xmlns:xm="http://schemas.microsoft.com/office/excel/2006/main">
          <x14:cfRule type="dataBar" id="{583D1B5E-7B98-4098-BA42-08D2B28C87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7C864ECD-27B4-45F9-AFD2-F399DB9B34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F140:F151</xm:sqref>
        </x14:conditionalFormatting>
        <x14:conditionalFormatting xmlns:xm="http://schemas.microsoft.com/office/excel/2006/main">
          <x14:cfRule type="dataBar" id="{A42D50A8-33EA-4E20-BAAF-2F89AF5A5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F180:F185 F113</xm:sqref>
        </x14:conditionalFormatting>
        <x14:conditionalFormatting xmlns:xm="http://schemas.microsoft.com/office/excel/2006/main">
          <x14:cfRule type="dataBar" id="{3740B76C-C607-4CB9-A07D-19E4373535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F186:F196 F174</xm:sqref>
        </x14:conditionalFormatting>
        <x14:conditionalFormatting xmlns:xm="http://schemas.microsoft.com/office/excel/2006/main">
          <x14:cfRule type="dataBar" id="{922BED3A-45E4-4CE8-BA6F-C988C053F2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F197</xm:sqref>
        </x14:conditionalFormatting>
        <x14:conditionalFormatting xmlns:xm="http://schemas.microsoft.com/office/excel/2006/main">
          <x14:cfRule type="dataBar" id="{D688FCB9-EDBA-4692-90FC-B28D10DE8E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F198:F207</xm:sqref>
        </x14:conditionalFormatting>
        <x14:conditionalFormatting xmlns:xm="http://schemas.microsoft.com/office/excel/2006/main">
          <x14:cfRule type="dataBar" id="{1AE82EBD-8E28-4E38-A97D-7F8B292D4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E3A86471-7A99-4489-ADBA-51103060E5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2BADCB25-803A-4C8B-85D8-7ADD87DDB9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F210:F211</xm:sqref>
        </x14:conditionalFormatting>
        <x14:conditionalFormatting xmlns:xm="http://schemas.microsoft.com/office/excel/2006/main">
          <x14:cfRule type="dataBar" id="{B86435D8-D3BD-4D90-87A7-985012DAE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F104:F110 F114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12"/>
  <sheetViews>
    <sheetView topLeftCell="B1" workbookViewId="0">
      <selection activeCell="U9" sqref="U9"/>
    </sheetView>
  </sheetViews>
  <sheetFormatPr defaultColWidth="9" defaultRowHeight="17.399999999999999" x14ac:dyDescent="0.4"/>
  <cols>
    <col min="3" max="3" width="28.296875" customWidth="1"/>
    <col min="4" max="4" width="70.5" customWidth="1"/>
  </cols>
  <sheetData>
    <row r="1" spans="3:4" x14ac:dyDescent="0.4">
      <c r="D1" t="s">
        <v>412</v>
      </c>
    </row>
    <row r="2" spans="3:4" x14ac:dyDescent="0.4">
      <c r="C2" s="8" t="s">
        <v>25</v>
      </c>
      <c r="D2" t="s">
        <v>413</v>
      </c>
    </row>
    <row r="3" spans="3:4" ht="69.599999999999994" x14ac:dyDescent="0.4">
      <c r="C3" s="8" t="s">
        <v>39</v>
      </c>
      <c r="D3" s="9" t="s">
        <v>414</v>
      </c>
    </row>
    <row r="4" spans="3:4" x14ac:dyDescent="0.4">
      <c r="C4" s="10" t="s">
        <v>60</v>
      </c>
      <c r="D4" s="11" t="s">
        <v>415</v>
      </c>
    </row>
    <row r="5" spans="3:4" x14ac:dyDescent="0.4">
      <c r="C5" s="8" t="s">
        <v>72</v>
      </c>
      <c r="D5" s="11" t="s">
        <v>416</v>
      </c>
    </row>
    <row r="6" spans="3:4" x14ac:dyDescent="0.4">
      <c r="C6" s="8" t="s">
        <v>76</v>
      </c>
    </row>
    <row r="7" spans="3:4" x14ac:dyDescent="0.4">
      <c r="C7" s="8" t="s">
        <v>88</v>
      </c>
      <c r="D7" t="s">
        <v>417</v>
      </c>
    </row>
    <row r="8" spans="3:4" ht="52.2" x14ac:dyDescent="0.4">
      <c r="C8" s="12" t="s">
        <v>418</v>
      </c>
      <c r="D8" s="13" t="s">
        <v>419</v>
      </c>
    </row>
    <row r="9" spans="3:4" ht="34.799999999999997" x14ac:dyDescent="0.4">
      <c r="C9" s="14" t="s">
        <v>110</v>
      </c>
      <c r="D9" s="13" t="s">
        <v>420</v>
      </c>
    </row>
    <row r="10" spans="3:4" x14ac:dyDescent="0.4">
      <c r="C10" s="8" t="s">
        <v>115</v>
      </c>
    </row>
    <row r="11" spans="3:4" x14ac:dyDescent="0.4">
      <c r="C11" s="10" t="s">
        <v>110</v>
      </c>
    </row>
    <row r="12" spans="3:4" x14ac:dyDescent="0.4">
      <c r="C12" s="15" t="s">
        <v>115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6"/>
  <sheetViews>
    <sheetView workbookViewId="0">
      <selection activeCell="U9" sqref="U9"/>
    </sheetView>
  </sheetViews>
  <sheetFormatPr defaultColWidth="9" defaultRowHeight="17.399999999999999" x14ac:dyDescent="0.4"/>
  <cols>
    <col min="2" max="2" width="11.296875" customWidth="1"/>
    <col min="3" max="3" width="120.5" customWidth="1"/>
    <col min="4" max="4" width="34.296875" style="1" customWidth="1"/>
  </cols>
  <sheetData>
    <row r="2" spans="2:4" x14ac:dyDescent="0.4">
      <c r="B2" s="2" t="s">
        <v>421</v>
      </c>
      <c r="C2" s="2" t="s">
        <v>422</v>
      </c>
      <c r="D2" s="3" t="s">
        <v>423</v>
      </c>
    </row>
    <row r="3" spans="2:4" ht="52.8" x14ac:dyDescent="0.4">
      <c r="B3" s="3" t="s">
        <v>424</v>
      </c>
      <c r="C3" s="157" t="s">
        <v>425</v>
      </c>
      <c r="D3" s="3"/>
    </row>
    <row r="4" spans="2:4" ht="288.60000000000002" customHeight="1" x14ac:dyDescent="0.4">
      <c r="B4" s="5" t="s">
        <v>426</v>
      </c>
      <c r="C4" s="4" t="s">
        <v>427</v>
      </c>
      <c r="D4" s="196" t="s">
        <v>428</v>
      </c>
    </row>
    <row r="5" spans="2:4" ht="132" x14ac:dyDescent="0.4">
      <c r="B5" s="5" t="s">
        <v>429</v>
      </c>
      <c r="C5" s="157" t="s">
        <v>430</v>
      </c>
      <c r="D5" s="197"/>
    </row>
    <row r="6" spans="2:4" ht="39.6" x14ac:dyDescent="0.4">
      <c r="B6" s="5" t="s">
        <v>431</v>
      </c>
      <c r="C6" s="157" t="s">
        <v>432</v>
      </c>
      <c r="D6" s="7" t="s">
        <v>433</v>
      </c>
    </row>
  </sheetData>
  <mergeCells count="1">
    <mergeCell ref="D4:D5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6DE21EE3EEB9C47AE7542C96994F251" ma:contentTypeVersion="0" ma:contentTypeDescription="새 문서를 만듭니다." ma:contentTypeScope="" ma:versionID="06b65eeca3de8bcc9d73d8fce22675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353556-C3E1-42D5-952E-316F8535EB4E}">
  <ds:schemaRefs/>
</ds:datastoreItem>
</file>

<file path=customXml/itemProps2.xml><?xml version="1.0" encoding="utf-8"?>
<ds:datastoreItem xmlns:ds="http://schemas.openxmlformats.org/officeDocument/2006/customXml" ds:itemID="{BFB09920-C693-4544-9973-E3EFB3A78AC1}">
  <ds:schemaRefs/>
</ds:datastoreItem>
</file>

<file path=customXml/itemProps3.xml><?xml version="1.0" encoding="utf-8"?>
<ds:datastoreItem xmlns:ds="http://schemas.openxmlformats.org/officeDocument/2006/customXml" ds:itemID="{CBFF1E8B-494A-4E12-8240-3E1954D1AF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수탁사_WBS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김기찬(Gichan Kim)/Humax IT</dc:creator>
  <cp:lastModifiedBy>dhlee</cp:lastModifiedBy>
  <dcterms:created xsi:type="dcterms:W3CDTF">2021-01-07T03:42:00Z</dcterms:created>
  <dcterms:modified xsi:type="dcterms:W3CDTF">2024-03-26T00:24:57Z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0x01010076DE21EE3EEB9C47AE7542C96994F251</vt:lpwstr>
  </property>
  <property fmtid="{D5CDD505-2E9C-101B-9397-08002B2CF9AE}" pid="3" name="KSOProductBuildVer">
    <vt:lpwstr>1033-12.2.0.13489</vt:lpwstr>
  </property>
  <property fmtid="{D5CDD505-2E9C-101B-9397-08002B2CF9AE}" pid="4" name="ICV">
    <vt:lpwstr>DC7B88723C01499CAC37A1D0D1D9182E</vt:lpwstr>
  </property>
</Properties>
</file>