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ussef\Desktop\"/>
    </mc:Choice>
  </mc:AlternateContent>
  <bookViews>
    <workbookView xWindow="0" yWindow="0" windowWidth="19200" windowHeight="71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2" i="1"/>
  <c r="Z2" i="1"/>
  <c r="AH3" i="1"/>
  <c r="AH4" i="1"/>
  <c r="AH5" i="1"/>
  <c r="AH6" i="1"/>
  <c r="AH7" i="1"/>
  <c r="AH8" i="1"/>
  <c r="AH9" i="1"/>
  <c r="AH10" i="1"/>
  <c r="AH11" i="1"/>
  <c r="AH12" i="1"/>
  <c r="AH13" i="1"/>
  <c r="AH2" i="1"/>
  <c r="Y3" i="1"/>
  <c r="Y2" i="1"/>
  <c r="AG3" i="1"/>
  <c r="AG4" i="1"/>
  <c r="AG5" i="1"/>
  <c r="AG6" i="1"/>
  <c r="AG7" i="1"/>
  <c r="AG8" i="1"/>
  <c r="AG9" i="1"/>
  <c r="AG10" i="1"/>
  <c r="AG11" i="1"/>
  <c r="AG12" i="1"/>
  <c r="AG13" i="1"/>
  <c r="AG2" i="1"/>
  <c r="X2" i="1"/>
  <c r="AD7" i="1"/>
  <c r="AC7" i="1"/>
  <c r="AD6" i="1"/>
  <c r="AC6" i="1"/>
  <c r="AD5" i="1"/>
  <c r="AC5" i="1"/>
  <c r="T5" i="1"/>
  <c r="X6" i="1"/>
  <c r="Z3" i="1"/>
  <c r="Z4" i="1"/>
  <c r="Z5" i="1"/>
  <c r="Z6" i="1"/>
  <c r="Z7" i="1"/>
  <c r="Z8" i="1"/>
  <c r="Z9" i="1"/>
  <c r="Z10" i="1"/>
  <c r="Z11" i="1"/>
  <c r="Z12" i="1"/>
  <c r="Z13" i="1"/>
  <c r="Y4" i="1"/>
  <c r="Y5" i="1"/>
  <c r="Y6" i="1"/>
  <c r="Y7" i="1"/>
  <c r="Y8" i="1"/>
  <c r="Y9" i="1"/>
  <c r="Y10" i="1"/>
  <c r="Y11" i="1"/>
  <c r="Y12" i="1"/>
  <c r="Y13" i="1"/>
  <c r="X3" i="1"/>
  <c r="X4" i="1"/>
  <c r="X5" i="1"/>
  <c r="X11" i="1"/>
  <c r="X12" i="1"/>
  <c r="X13" i="1"/>
  <c r="U7" i="1"/>
  <c r="T7" i="1"/>
  <c r="U6" i="1"/>
  <c r="T6" i="1"/>
  <c r="U5" i="1"/>
  <c r="K5" i="1"/>
  <c r="Q3" i="1"/>
  <c r="Q4" i="1"/>
  <c r="Q5" i="1"/>
  <c r="Q6" i="1"/>
  <c r="Q7" i="1"/>
  <c r="Q8" i="1"/>
  <c r="Q9" i="1"/>
  <c r="Q10" i="1"/>
  <c r="Q11" i="1"/>
  <c r="Q12" i="1"/>
  <c r="Q13" i="1"/>
  <c r="Q2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K7" i="1"/>
  <c r="L7" i="1"/>
  <c r="L6" i="1"/>
  <c r="K6" i="1"/>
  <c r="L5" i="1"/>
  <c r="H3" i="1"/>
  <c r="H4" i="1"/>
  <c r="H5" i="1"/>
  <c r="H6" i="1"/>
  <c r="H7" i="1"/>
  <c r="H8" i="1"/>
  <c r="H9" i="1"/>
  <c r="H10" i="1"/>
  <c r="H11" i="1"/>
  <c r="H12" i="1"/>
  <c r="H1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F2" i="1"/>
  <c r="F3" i="1"/>
  <c r="F4" i="1"/>
  <c r="F5" i="1"/>
  <c r="F6" i="1"/>
  <c r="F7" i="1"/>
  <c r="F8" i="1"/>
  <c r="F9" i="1"/>
  <c r="F10" i="1"/>
  <c r="F11" i="1"/>
  <c r="F12" i="1"/>
  <c r="F13" i="1"/>
  <c r="X8" i="1" l="1"/>
  <c r="X10" i="1"/>
  <c r="X9" i="1"/>
  <c r="X7" i="1"/>
</calcChain>
</file>

<file path=xl/sharedStrings.xml><?xml version="1.0" encoding="utf-8"?>
<sst xmlns="http://schemas.openxmlformats.org/spreadsheetml/2006/main" count="104" uniqueCount="36">
  <si>
    <t>X1</t>
  </si>
  <si>
    <t>X2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</si>
  <si>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</si>
  <si>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</si>
  <si>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</si>
  <si>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</si>
  <si>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</si>
  <si>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</si>
  <si>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</si>
  <si>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</si>
  <si>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</si>
  <si>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</si>
  <si>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</si>
  <si>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</si>
  <si>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m1</t>
  </si>
  <si>
    <t>m2</t>
  </si>
  <si>
    <t xml:space="preserve"> m3</t>
  </si>
  <si>
    <t>x</t>
  </si>
  <si>
    <t>y</t>
  </si>
  <si>
    <t>m3</t>
  </si>
  <si>
    <t>GR1</t>
  </si>
  <si>
    <t>GR2</t>
  </si>
  <si>
    <t>GR3</t>
  </si>
  <si>
    <t>G1</t>
  </si>
  <si>
    <t>G2</t>
  </si>
  <si>
    <t>G3</t>
  </si>
  <si>
    <t>G11</t>
  </si>
  <si>
    <t>G12</t>
  </si>
  <si>
    <t>G13</t>
  </si>
  <si>
    <t>We can see that there are no more individuals to change</t>
  </si>
  <si>
    <r>
      <t xml:space="preserve">It means that the clusters are: </t>
    </r>
    <r>
      <rPr>
        <b/>
        <sz val="11"/>
        <color rgb="FFFF0000"/>
        <rFont val="Calibri"/>
        <family val="2"/>
        <scheme val="minor"/>
      </rPr>
      <t>G11, G12, G13.</t>
    </r>
  </si>
  <si>
    <r>
      <rPr>
        <b/>
        <sz val="11"/>
        <color theme="7" tint="-0.499984740745262"/>
        <rFont val="Calibri"/>
        <family val="2"/>
        <scheme val="minor"/>
      </rPr>
      <t>G11 contains:</t>
    </r>
    <r>
      <rPr>
        <sz val="11"/>
        <color theme="1"/>
        <rFont val="Calibri"/>
        <family val="2"/>
        <scheme val="minor"/>
      </rPr>
      <t xml:space="preserve"> w3,w4,w9,w10 and w11</t>
    </r>
  </si>
  <si>
    <r>
      <rPr>
        <b/>
        <sz val="11"/>
        <color theme="7" tint="-0.499984740745262"/>
        <rFont val="Calibri"/>
        <family val="2"/>
        <scheme val="minor"/>
      </rPr>
      <t>G12 contains:</t>
    </r>
    <r>
      <rPr>
        <sz val="11"/>
        <color theme="1"/>
        <rFont val="Calibri"/>
        <family val="2"/>
        <scheme val="minor"/>
      </rPr>
      <t xml:space="preserve"> w1,w2,w5,w6 and w12</t>
    </r>
  </si>
  <si>
    <r>
      <rPr>
        <b/>
        <sz val="11"/>
        <color theme="7" tint="-0.499984740745262"/>
        <rFont val="Calibri"/>
        <family val="2"/>
        <scheme val="minor"/>
      </rPr>
      <t>G13 contains:</t>
    </r>
    <r>
      <rPr>
        <sz val="11"/>
        <color theme="1"/>
        <rFont val="Calibri"/>
        <family val="2"/>
        <scheme val="minor"/>
      </rPr>
      <t xml:space="preserve"> w7 and w8</t>
    </r>
  </si>
  <si>
    <t>We can see that there are more individuals to change</t>
  </si>
  <si>
    <t>between the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</si>
</sst>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19050</xdr:rowOff>
    </xdr:from>
    <xdr:to>
      <xdr:col>3</xdr:col>
      <xdr:colOff>704850</xdr:colOff>
      <xdr:row>5</xdr:row>
      <xdr:rowOff>180975</xdr:rowOff>
    </xdr:to>
    <xdr:sp macro="" textlink="">
      <xdr:nvSpPr>
        <xdr:cNvPr id="2" name="Right Arrow 1"/>
        <xdr:cNvSpPr/>
      </xdr:nvSpPr>
      <xdr:spPr>
        <a:xfrm>
          <a:off x="2362200" y="781050"/>
          <a:ext cx="628650" cy="35242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76200</xdr:colOff>
      <xdr:row>4</xdr:row>
      <xdr:rowOff>19050</xdr:rowOff>
    </xdr:from>
    <xdr:to>
      <xdr:col>12</xdr:col>
      <xdr:colOff>704850</xdr:colOff>
      <xdr:row>5</xdr:row>
      <xdr:rowOff>180975</xdr:rowOff>
    </xdr:to>
    <xdr:sp macro="" textlink="">
      <xdr:nvSpPr>
        <xdr:cNvPr id="3" name="Right Arrow 2"/>
        <xdr:cNvSpPr/>
      </xdr:nvSpPr>
      <xdr:spPr>
        <a:xfrm>
          <a:off x="9220200" y="781050"/>
          <a:ext cx="628650" cy="35242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66675</xdr:colOff>
      <xdr:row>4</xdr:row>
      <xdr:rowOff>19050</xdr:rowOff>
    </xdr:from>
    <xdr:to>
      <xdr:col>21</xdr:col>
      <xdr:colOff>695325</xdr:colOff>
      <xdr:row>5</xdr:row>
      <xdr:rowOff>180975</xdr:rowOff>
    </xdr:to>
    <xdr:sp macro="" textlink="">
      <xdr:nvSpPr>
        <xdr:cNvPr id="4" name="Right Arrow 3"/>
        <xdr:cNvSpPr/>
      </xdr:nvSpPr>
      <xdr:spPr>
        <a:xfrm>
          <a:off x="16068675" y="781050"/>
          <a:ext cx="628650" cy="35242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30</xdr:col>
      <xdr:colOff>57150</xdr:colOff>
      <xdr:row>4</xdr:row>
      <xdr:rowOff>9525</xdr:rowOff>
    </xdr:from>
    <xdr:to>
      <xdr:col>30</xdr:col>
      <xdr:colOff>685800</xdr:colOff>
      <xdr:row>5</xdr:row>
      <xdr:rowOff>171450</xdr:rowOff>
    </xdr:to>
    <xdr:sp macro="" textlink="">
      <xdr:nvSpPr>
        <xdr:cNvPr id="5" name="Right Arrow 4"/>
        <xdr:cNvSpPr/>
      </xdr:nvSpPr>
      <xdr:spPr>
        <a:xfrm>
          <a:off x="22917150" y="771525"/>
          <a:ext cx="628650" cy="35242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29</xdr:col>
      <xdr:colOff>628650</xdr:colOff>
      <xdr:row>16</xdr:row>
      <xdr:rowOff>171450</xdr:rowOff>
    </xdr:from>
    <xdr:to>
      <xdr:col>30</xdr:col>
      <xdr:colOff>647700</xdr:colOff>
      <xdr:row>21</xdr:row>
      <xdr:rowOff>0</xdr:rowOff>
    </xdr:to>
    <xdr:sp macro="" textlink="">
      <xdr:nvSpPr>
        <xdr:cNvPr id="6" name="Sun 5"/>
        <xdr:cNvSpPr/>
      </xdr:nvSpPr>
      <xdr:spPr>
        <a:xfrm>
          <a:off x="22726650" y="3219450"/>
          <a:ext cx="781050" cy="781050"/>
        </a:xfrm>
        <a:prstGeom prst="sun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topLeftCell="Q1" workbookViewId="0">
      <selection activeCell="AA21" sqref="AA21"/>
    </sheetView>
  </sheetViews>
  <sheetFormatPr defaultColWidth="11.42578125" defaultRowHeight="15" x14ac:dyDescent="0.25"/>
  <sheetData>
    <row r="1" spans="1:35" x14ac:dyDescent="0.25">
      <c r="A1" s="1"/>
      <c r="B1" s="1" t="s">
        <v>0</v>
      </c>
      <c r="C1" s="1" t="s">
        <v>1</v>
      </c>
      <c r="E1" s="1"/>
      <c r="F1" s="1" t="s">
        <v>14</v>
      </c>
      <c r="G1" s="1" t="s">
        <v>15</v>
      </c>
      <c r="H1" s="1" t="s">
        <v>16</v>
      </c>
      <c r="N1" s="1"/>
      <c r="O1" s="1" t="s">
        <v>20</v>
      </c>
      <c r="P1" s="1" t="s">
        <v>21</v>
      </c>
      <c r="Q1" s="1" t="s">
        <v>22</v>
      </c>
      <c r="W1" s="1"/>
      <c r="X1" s="1" t="s">
        <v>23</v>
      </c>
      <c r="Y1" s="1" t="s">
        <v>24</v>
      </c>
      <c r="Z1" s="1" t="s">
        <v>25</v>
      </c>
      <c r="AF1" s="1"/>
      <c r="AG1" s="1" t="s">
        <v>26</v>
      </c>
      <c r="AH1" s="1" t="s">
        <v>27</v>
      </c>
      <c r="AI1" s="1" t="s">
        <v>28</v>
      </c>
    </row>
    <row r="2" spans="1:35" x14ac:dyDescent="0.25">
      <c r="A2" s="1" t="s">
        <v>2</v>
      </c>
      <c r="B2" s="1">
        <v>1.42</v>
      </c>
      <c r="C2" s="1">
        <v>3.58</v>
      </c>
      <c r="E2" s="1" t="s">
        <v>2</v>
      </c>
      <c r="F2" s="1">
        <f>($B2-$B$17)^2+($C2-$C$17)^2</f>
        <v>4.3328000000000007</v>
      </c>
      <c r="G2" s="2">
        <f>($B2-$B$18)^2+($C2-$C$18)^2</f>
        <v>2.3328000000000002</v>
      </c>
      <c r="H2" s="1">
        <f>($B2-$B$19)^2+($C2-$C$19)^2</f>
        <v>4.3328000000000007</v>
      </c>
      <c r="N2" s="1" t="s">
        <v>2</v>
      </c>
      <c r="O2" s="1">
        <f>($B2-$K$5)^2+($C2-$L$5)^2</f>
        <v>4.5640479999999997</v>
      </c>
      <c r="P2" s="2">
        <f>($B2-$K$6)^2+($C2-$L$6)^2</f>
        <v>0.17645</v>
      </c>
      <c r="Q2" s="1">
        <f>($B2-$K$7)^2+($C2-$L$7)^2</f>
        <v>2.1526599999999991</v>
      </c>
      <c r="W2" s="1" t="s">
        <v>2</v>
      </c>
      <c r="X2" s="1">
        <f>($B2-$T$5)^2+($C2-$U$5)^2</f>
        <v>4.5640479999999997</v>
      </c>
      <c r="Y2" s="2">
        <f>($B2-$AC$6)^2+($C2-$AD$6)^2</f>
        <v>0.36326800000000004</v>
      </c>
      <c r="Z2" s="1">
        <f>($B2-$T$7)^2+($C2-$U$7)^2</f>
        <v>3.9551222222222222</v>
      </c>
      <c r="AF2" s="1" t="s">
        <v>2</v>
      </c>
      <c r="AG2" s="1">
        <f>($B2-$AC$5)^2+($C2-$AD$5)^2</f>
        <v>4.5640479999999997</v>
      </c>
      <c r="AH2" s="2">
        <f>($B2-$AC$6)^2+($C2-$AD$6)^2</f>
        <v>0.36326800000000004</v>
      </c>
      <c r="AI2" s="1">
        <f>($B2-$AC$7)^2+($C2-$AD$7)^2</f>
        <v>6.2800000000000011</v>
      </c>
    </row>
    <row r="3" spans="1:35" x14ac:dyDescent="0.25">
      <c r="A3" s="1" t="s">
        <v>3</v>
      </c>
      <c r="B3" s="1">
        <v>2.25</v>
      </c>
      <c r="C3" s="1">
        <v>3.45</v>
      </c>
      <c r="E3" s="1" t="s">
        <v>3</v>
      </c>
      <c r="F3" s="1">
        <f t="shared" ref="F3:F13" si="0">($B3-1.5)^2+($C3-1.5)^2</f>
        <v>4.3650000000000002</v>
      </c>
      <c r="G3" s="2">
        <f t="shared" ref="G3:G13" si="1">($B3-$B$18)^2+($C3-$C$18)^2</f>
        <v>0.9650000000000003</v>
      </c>
      <c r="H3" s="1">
        <f t="shared" ref="H3:H13" si="2">($B3-$B$19)^2+($C3-$C$19)^2</f>
        <v>1.5649999999999999</v>
      </c>
      <c r="N3" s="1" t="s">
        <v>3</v>
      </c>
      <c r="O3" s="1">
        <f t="shared" ref="O3:O13" si="3">($B3-$K$5)^2+($C3-$L$5)^2</f>
        <v>5.4772880000000006</v>
      </c>
      <c r="P3" s="2">
        <f t="shared" ref="P3:P13" si="4">($B3-$K$6)^2+($C3-$L$6)^2</f>
        <v>0.17645</v>
      </c>
      <c r="Q3" s="1">
        <f t="shared" ref="Q3:Q13" si="5">($B3-$K$7)^2+($C3-$L$7)^2</f>
        <v>0.88161999999999863</v>
      </c>
      <c r="W3" s="1" t="s">
        <v>3</v>
      </c>
      <c r="X3" s="1">
        <f t="shared" ref="X3:X13" si="6">($B3-$T$5)^2+($C3-$U$5)^2</f>
        <v>5.4772880000000006</v>
      </c>
      <c r="Y3" s="2">
        <f t="shared" ref="Y3:Y13" si="7">($B3-$T$6)^2+($C3-$U$6)^2</f>
        <v>0.24519999999999981</v>
      </c>
      <c r="Z3" s="1">
        <f t="shared" ref="Z3:Z13" si="8">($B3-$T$7)^2+($C3-$U$7)^2</f>
        <v>1.8631222222222226</v>
      </c>
      <c r="AF3" s="1" t="s">
        <v>3</v>
      </c>
      <c r="AG3" s="1">
        <f t="shared" ref="AG3:AG13" si="9">($B3-$AC$5)^2+($C3-$AD$5)^2</f>
        <v>5.4772880000000006</v>
      </c>
      <c r="AH3" s="2">
        <f t="shared" ref="AH3:AH13" si="10">($B3-$AC$6)^2+($C3-$AD$6)^2</f>
        <v>0.21566799999999994</v>
      </c>
      <c r="AI3" s="1">
        <f t="shared" ref="AI3:AI13" si="11">($B3-$AC$7)^2+($C3-$AD$7)^2</f>
        <v>3.4714</v>
      </c>
    </row>
    <row r="4" spans="1:35" x14ac:dyDescent="0.25">
      <c r="A4" s="1" t="s">
        <v>4</v>
      </c>
      <c r="B4" s="1">
        <v>0.48</v>
      </c>
      <c r="C4" s="1">
        <v>1.1399999999999999</v>
      </c>
      <c r="E4" s="1" t="s">
        <v>4</v>
      </c>
      <c r="F4" s="3">
        <f t="shared" si="0"/>
        <v>1.1700000000000002</v>
      </c>
      <c r="G4" s="1">
        <f t="shared" si="1"/>
        <v>5.9300000000000006</v>
      </c>
      <c r="H4" s="1">
        <f t="shared" si="2"/>
        <v>14.690000000000001</v>
      </c>
      <c r="J4" s="1"/>
      <c r="K4" s="1" t="s">
        <v>0</v>
      </c>
      <c r="L4" s="1" t="s">
        <v>1</v>
      </c>
      <c r="N4" s="1" t="s">
        <v>4</v>
      </c>
      <c r="O4" s="3">
        <f t="shared" si="3"/>
        <v>0.36204800000000004</v>
      </c>
      <c r="P4" s="1">
        <f t="shared" si="4"/>
        <v>7.4766500000000002</v>
      </c>
      <c r="Q4" s="1">
        <f t="shared" si="5"/>
        <v>14.768019999999998</v>
      </c>
      <c r="S4" s="1"/>
      <c r="T4" s="1" t="s">
        <v>0</v>
      </c>
      <c r="U4" s="1" t="s">
        <v>1</v>
      </c>
      <c r="W4" s="1" t="s">
        <v>4</v>
      </c>
      <c r="X4" s="3">
        <f t="shared" si="6"/>
        <v>0.36204800000000004</v>
      </c>
      <c r="Y4" s="1">
        <f t="shared" si="7"/>
        <v>9.0106000000000019</v>
      </c>
      <c r="Z4" s="1">
        <f t="shared" si="8"/>
        <v>18.186722222222226</v>
      </c>
      <c r="AB4" s="1"/>
      <c r="AC4" s="1" t="s">
        <v>0</v>
      </c>
      <c r="AD4" s="1" t="s">
        <v>1</v>
      </c>
      <c r="AF4" s="1" t="s">
        <v>4</v>
      </c>
      <c r="AG4" s="3">
        <f t="shared" si="9"/>
        <v>0.36204800000000004</v>
      </c>
      <c r="AH4" s="1">
        <f t="shared" si="10"/>
        <v>9.4191880000000019</v>
      </c>
      <c r="AI4" s="1">
        <f t="shared" si="11"/>
        <v>22.478800000000007</v>
      </c>
    </row>
    <row r="5" spans="1:35" x14ac:dyDescent="0.25">
      <c r="A5" s="1" t="s">
        <v>5</v>
      </c>
      <c r="B5" s="1">
        <v>1.38</v>
      </c>
      <c r="C5" s="1">
        <v>1.79</v>
      </c>
      <c r="E5" s="1" t="s">
        <v>5</v>
      </c>
      <c r="F5" s="3">
        <f t="shared" si="0"/>
        <v>9.8500000000000046E-2</v>
      </c>
      <c r="G5" s="1">
        <f t="shared" si="1"/>
        <v>1.7585000000000002</v>
      </c>
      <c r="H5" s="1">
        <f t="shared" si="2"/>
        <v>7.4184999999999999</v>
      </c>
      <c r="J5" s="3" t="s">
        <v>20</v>
      </c>
      <c r="K5" s="1">
        <f>(B4+B5+B10+B11+B12)/5</f>
        <v>0.96799999999999997</v>
      </c>
      <c r="L5" s="1">
        <f>(C4+C5+C10+C11+C12)/5</f>
        <v>1.492</v>
      </c>
      <c r="N5" s="1" t="s">
        <v>5</v>
      </c>
      <c r="O5" s="3">
        <f t="shared" si="3"/>
        <v>0.25854799999999994</v>
      </c>
      <c r="P5" s="1">
        <f t="shared" si="4"/>
        <v>3.1826500000000006</v>
      </c>
      <c r="Q5" s="1">
        <f t="shared" si="5"/>
        <v>7.9109199999999973</v>
      </c>
      <c r="S5" s="3" t="s">
        <v>23</v>
      </c>
      <c r="T5" s="1">
        <f>(B4+B5+B10+B11+B12)/5</f>
        <v>0.96799999999999997</v>
      </c>
      <c r="U5" s="1">
        <f>(C4+C5+C10+C11+C12)/5</f>
        <v>1.492</v>
      </c>
      <c r="W5" s="1" t="s">
        <v>5</v>
      </c>
      <c r="X5" s="3">
        <f t="shared" si="6"/>
        <v>0.25854799999999994</v>
      </c>
      <c r="Y5" s="1">
        <f t="shared" si="7"/>
        <v>4.2601000000000004</v>
      </c>
      <c r="Z5" s="1">
        <f t="shared" si="8"/>
        <v>10.229555555555558</v>
      </c>
      <c r="AB5" s="3" t="s">
        <v>26</v>
      </c>
      <c r="AC5" s="1">
        <f>(B4+B5+B10+B11+B12)/5</f>
        <v>0.96799999999999997</v>
      </c>
      <c r="AD5" s="1">
        <f>(C4+C5+C10+C11+C12)/5</f>
        <v>1.492</v>
      </c>
      <c r="AF5" s="1" t="s">
        <v>5</v>
      </c>
      <c r="AG5" s="3">
        <f t="shared" si="9"/>
        <v>0.25854799999999994</v>
      </c>
      <c r="AH5" s="1">
        <f t="shared" si="10"/>
        <v>4.4794879999999999</v>
      </c>
      <c r="AI5" s="1">
        <f t="shared" si="11"/>
        <v>13.391300000000001</v>
      </c>
    </row>
    <row r="6" spans="1:35" x14ac:dyDescent="0.25">
      <c r="A6" s="1" t="s">
        <v>6</v>
      </c>
      <c r="B6" s="1">
        <v>2.56</v>
      </c>
      <c r="C6" s="1">
        <v>3.46</v>
      </c>
      <c r="E6" s="1" t="s">
        <v>6</v>
      </c>
      <c r="F6" s="1">
        <f t="shared" si="0"/>
        <v>4.9651999999999994</v>
      </c>
      <c r="G6" s="4">
        <f t="shared" si="1"/>
        <v>0.92520000000000002</v>
      </c>
      <c r="H6" s="5">
        <f t="shared" si="2"/>
        <v>0.88519999999999999</v>
      </c>
      <c r="J6" s="2" t="s">
        <v>21</v>
      </c>
      <c r="K6" s="1">
        <f>(B2+B3)/2</f>
        <v>1.835</v>
      </c>
      <c r="L6" s="1">
        <f>(C2+C3)/2</f>
        <v>3.5150000000000001</v>
      </c>
      <c r="N6" s="1" t="s">
        <v>6</v>
      </c>
      <c r="O6" s="1">
        <f t="shared" si="3"/>
        <v>6.4074880000000007</v>
      </c>
      <c r="P6" s="2">
        <f t="shared" si="4"/>
        <v>0.52865000000000018</v>
      </c>
      <c r="Q6" s="1">
        <f t="shared" si="5"/>
        <v>0.67137999999999898</v>
      </c>
      <c r="S6" s="2" t="s">
        <v>24</v>
      </c>
      <c r="T6" s="1">
        <f>(B2+B3+B6+B7)/4</f>
        <v>1.8900000000000001</v>
      </c>
      <c r="U6" s="1">
        <f>(C2+C3+C6+C7)/4</f>
        <v>3.79</v>
      </c>
      <c r="W6" s="1" t="s">
        <v>6</v>
      </c>
      <c r="X6" s="1">
        <f t="shared" si="6"/>
        <v>6.4074880000000007</v>
      </c>
      <c r="Y6" s="2">
        <f t="shared" si="7"/>
        <v>0.55779999999999996</v>
      </c>
      <c r="Z6" s="1">
        <f t="shared" si="8"/>
        <v>1.330722222222223</v>
      </c>
      <c r="AB6" s="2" t="s">
        <v>27</v>
      </c>
      <c r="AC6" s="1">
        <f>(B2+B3+B6+B7+B13)/5</f>
        <v>1.972</v>
      </c>
      <c r="AD6" s="1">
        <f>(C2+C3+C6+C7+C13)/5</f>
        <v>3.8220000000000001</v>
      </c>
      <c r="AF6" s="1" t="s">
        <v>6</v>
      </c>
      <c r="AG6" s="1">
        <f t="shared" si="9"/>
        <v>6.4074880000000007</v>
      </c>
      <c r="AH6" s="2">
        <f t="shared" si="10"/>
        <v>0.47678800000000021</v>
      </c>
      <c r="AI6" s="1">
        <f t="shared" si="11"/>
        <v>2.6452000000000009</v>
      </c>
    </row>
    <row r="7" spans="1:35" x14ac:dyDescent="0.25">
      <c r="A7" s="1" t="s">
        <v>7</v>
      </c>
      <c r="B7" s="1">
        <v>1.33</v>
      </c>
      <c r="C7" s="1">
        <v>4.67</v>
      </c>
      <c r="E7" s="1" t="s">
        <v>7</v>
      </c>
      <c r="F7" s="1">
        <f t="shared" si="0"/>
        <v>10.0778</v>
      </c>
      <c r="G7" s="1">
        <f t="shared" si="1"/>
        <v>6.0777999999999999</v>
      </c>
      <c r="H7" s="5">
        <f t="shared" si="2"/>
        <v>6.0777999999999999</v>
      </c>
      <c r="J7" s="5" t="s">
        <v>22</v>
      </c>
      <c r="K7" s="1">
        <f>SUM(B6:B9,B13)/5</f>
        <v>2.718</v>
      </c>
      <c r="L7" s="1">
        <f>SUM(C6:C9,C13)/5</f>
        <v>4.2639999999999993</v>
      </c>
      <c r="N7" s="1" t="s">
        <v>7</v>
      </c>
      <c r="O7" s="1">
        <f t="shared" si="3"/>
        <v>10.230727999999999</v>
      </c>
      <c r="P7" s="2">
        <f t="shared" si="4"/>
        <v>1.5890499999999994</v>
      </c>
      <c r="Q7" s="1">
        <f t="shared" si="5"/>
        <v>2.0913800000000005</v>
      </c>
      <c r="S7" s="5" t="s">
        <v>25</v>
      </c>
      <c r="T7" s="1">
        <f>(B8+B9+B13)/3</f>
        <v>3.2333333333333329</v>
      </c>
      <c r="U7" s="1">
        <f t="shared" ref="U7" si="12">(C8+C9+C13)/3</f>
        <v>4.3966666666666674</v>
      </c>
      <c r="W7" s="1" t="s">
        <v>7</v>
      </c>
      <c r="X7" s="1">
        <f t="shared" si="6"/>
        <v>10.230727999999999</v>
      </c>
      <c r="Y7" s="2">
        <f t="shared" si="7"/>
        <v>1.0879999999999999</v>
      </c>
      <c r="Z7" s="1">
        <f t="shared" si="8"/>
        <v>3.6973888888888866</v>
      </c>
      <c r="AB7" s="5" t="s">
        <v>28</v>
      </c>
      <c r="AC7" s="1">
        <f>(B8+B9)/2</f>
        <v>3.7</v>
      </c>
      <c r="AD7" s="1">
        <f>(C8+C9)/2</f>
        <v>4.62</v>
      </c>
      <c r="AF7" s="1" t="s">
        <v>7</v>
      </c>
      <c r="AG7" s="1">
        <f t="shared" si="9"/>
        <v>10.230727999999999</v>
      </c>
      <c r="AH7" s="2">
        <f t="shared" si="10"/>
        <v>1.1312679999999995</v>
      </c>
      <c r="AI7" s="1">
        <f t="shared" si="11"/>
        <v>5.6194000000000006</v>
      </c>
    </row>
    <row r="8" spans="1:35" x14ac:dyDescent="0.25">
      <c r="A8" s="1" t="s">
        <v>8</v>
      </c>
      <c r="B8" s="1">
        <v>3.17</v>
      </c>
      <c r="C8" s="1">
        <v>4.59</v>
      </c>
      <c r="E8" s="1" t="s">
        <v>8</v>
      </c>
      <c r="F8" s="1">
        <f t="shared" si="0"/>
        <v>12.337</v>
      </c>
      <c r="G8" s="1">
        <f t="shared" si="1"/>
        <v>4.8169999999999993</v>
      </c>
      <c r="H8" s="5">
        <f t="shared" si="2"/>
        <v>1.2969999999999997</v>
      </c>
      <c r="N8" s="1" t="s">
        <v>8</v>
      </c>
      <c r="O8" s="1">
        <f t="shared" si="3"/>
        <v>14.446407999999998</v>
      </c>
      <c r="P8" s="1">
        <f t="shared" si="4"/>
        <v>2.9378499999999992</v>
      </c>
      <c r="Q8" s="5">
        <f t="shared" si="5"/>
        <v>0.3105800000000003</v>
      </c>
      <c r="W8" s="1" t="s">
        <v>8</v>
      </c>
      <c r="X8" s="1">
        <f t="shared" si="6"/>
        <v>14.446407999999998</v>
      </c>
      <c r="Y8" s="1">
        <f t="shared" si="7"/>
        <v>2.2783999999999991</v>
      </c>
      <c r="Z8" s="5">
        <f t="shared" si="8"/>
        <v>4.138888888888851E-2</v>
      </c>
      <c r="AF8" s="1" t="s">
        <v>8</v>
      </c>
      <c r="AG8" s="1">
        <f t="shared" si="9"/>
        <v>14.446407999999998</v>
      </c>
      <c r="AH8" s="1">
        <f t="shared" si="10"/>
        <v>2.0250279999999998</v>
      </c>
      <c r="AI8" s="5">
        <f t="shared" si="11"/>
        <v>0.28180000000000027</v>
      </c>
    </row>
    <row r="9" spans="1:35" x14ac:dyDescent="0.25">
      <c r="A9" s="1" t="s">
        <v>9</v>
      </c>
      <c r="B9" s="1">
        <v>4.2300000000000004</v>
      </c>
      <c r="C9" s="1">
        <v>4.6500000000000004</v>
      </c>
      <c r="E9" s="1" t="s">
        <v>9</v>
      </c>
      <c r="F9" s="1">
        <f t="shared" si="0"/>
        <v>17.375400000000006</v>
      </c>
      <c r="G9" s="1">
        <f t="shared" si="1"/>
        <v>7.6154000000000028</v>
      </c>
      <c r="H9" s="5">
        <f t="shared" si="2"/>
        <v>1.8554000000000015</v>
      </c>
      <c r="N9" s="1" t="s">
        <v>9</v>
      </c>
      <c r="O9" s="1">
        <f t="shared" si="3"/>
        <v>20.613608000000006</v>
      </c>
      <c r="P9" s="1">
        <f t="shared" si="4"/>
        <v>7.024250000000003</v>
      </c>
      <c r="Q9" s="5">
        <f t="shared" si="5"/>
        <v>2.4351400000000023</v>
      </c>
      <c r="W9" s="1" t="s">
        <v>9</v>
      </c>
      <c r="X9" s="1">
        <f t="shared" si="6"/>
        <v>20.613608000000006</v>
      </c>
      <c r="Y9" s="1">
        <f t="shared" si="7"/>
        <v>6.2152000000000021</v>
      </c>
      <c r="Z9" s="5">
        <f t="shared" si="8"/>
        <v>1.0575222222222236</v>
      </c>
      <c r="AF9" s="1" t="s">
        <v>9</v>
      </c>
      <c r="AG9" s="1">
        <f t="shared" si="9"/>
        <v>20.613608000000006</v>
      </c>
      <c r="AH9" s="1">
        <f t="shared" si="10"/>
        <v>5.7841480000000027</v>
      </c>
      <c r="AI9" s="5">
        <f t="shared" si="11"/>
        <v>0.28180000000000027</v>
      </c>
    </row>
    <row r="10" spans="1:35" x14ac:dyDescent="0.25">
      <c r="A10" s="1" t="s">
        <v>10</v>
      </c>
      <c r="B10" s="1">
        <v>0.34</v>
      </c>
      <c r="C10" s="1">
        <v>1.04</v>
      </c>
      <c r="E10" s="1" t="s">
        <v>10</v>
      </c>
      <c r="F10" s="3">
        <f t="shared" si="0"/>
        <v>1.5571999999999999</v>
      </c>
      <c r="G10" s="1">
        <f t="shared" si="1"/>
        <v>6.7972000000000001</v>
      </c>
      <c r="H10" s="1">
        <f t="shared" si="2"/>
        <v>16.037200000000002</v>
      </c>
      <c r="N10" s="1" t="s">
        <v>10</v>
      </c>
      <c r="O10" s="3">
        <f t="shared" si="3"/>
        <v>0.59868799999999978</v>
      </c>
      <c r="P10" s="1">
        <f t="shared" si="4"/>
        <v>8.3606499999999997</v>
      </c>
      <c r="Q10" s="1">
        <f t="shared" si="5"/>
        <v>16.049059999999997</v>
      </c>
      <c r="W10" s="1" t="s">
        <v>10</v>
      </c>
      <c r="X10" s="3">
        <f t="shared" si="6"/>
        <v>0.59868799999999978</v>
      </c>
      <c r="Y10" s="1">
        <f t="shared" si="7"/>
        <v>9.9649999999999999</v>
      </c>
      <c r="Z10" s="1">
        <f t="shared" si="8"/>
        <v>19.638588888888894</v>
      </c>
      <c r="AF10" s="1" t="s">
        <v>10</v>
      </c>
      <c r="AG10" s="3">
        <f t="shared" si="9"/>
        <v>0.59868799999999978</v>
      </c>
      <c r="AH10" s="1">
        <f t="shared" si="10"/>
        <v>10.402948</v>
      </c>
      <c r="AI10" s="1">
        <f t="shared" si="11"/>
        <v>24.106000000000002</v>
      </c>
    </row>
    <row r="11" spans="1:35" x14ac:dyDescent="0.25">
      <c r="A11" s="1" t="s">
        <v>11</v>
      </c>
      <c r="B11" s="1">
        <v>1.3</v>
      </c>
      <c r="C11" s="1">
        <v>1.95</v>
      </c>
      <c r="E11" s="1" t="s">
        <v>11</v>
      </c>
      <c r="F11" s="3">
        <f t="shared" si="0"/>
        <v>0.24249999999999994</v>
      </c>
      <c r="G11" s="1">
        <f t="shared" si="1"/>
        <v>1.7424999999999999</v>
      </c>
      <c r="H11" s="1">
        <f t="shared" si="2"/>
        <v>7.2425000000000015</v>
      </c>
      <c r="N11" s="1" t="s">
        <v>11</v>
      </c>
      <c r="O11" s="3">
        <f t="shared" si="3"/>
        <v>0.31998800000000005</v>
      </c>
      <c r="P11" s="1">
        <f t="shared" si="4"/>
        <v>2.7354500000000006</v>
      </c>
      <c r="Q11" s="1">
        <f t="shared" si="5"/>
        <v>7.3653199999999961</v>
      </c>
      <c r="W11" s="1" t="s">
        <v>11</v>
      </c>
      <c r="X11" s="3">
        <f t="shared" si="6"/>
        <v>0.31998800000000005</v>
      </c>
      <c r="Y11" s="1">
        <f t="shared" si="7"/>
        <v>3.7337000000000002</v>
      </c>
      <c r="Z11" s="1">
        <f t="shared" si="8"/>
        <v>9.7239555555555572</v>
      </c>
      <c r="AF11" s="1" t="s">
        <v>11</v>
      </c>
      <c r="AG11" s="3">
        <f t="shared" si="9"/>
        <v>0.31998800000000005</v>
      </c>
      <c r="AH11" s="1">
        <f t="shared" si="10"/>
        <v>3.9559680000000004</v>
      </c>
      <c r="AI11" s="1">
        <f t="shared" si="11"/>
        <v>12.888900000000001</v>
      </c>
    </row>
    <row r="12" spans="1:35" x14ac:dyDescent="0.25">
      <c r="A12" s="1" t="s">
        <v>12</v>
      </c>
      <c r="B12" s="1">
        <v>1.34</v>
      </c>
      <c r="C12" s="1">
        <v>1.54</v>
      </c>
      <c r="E12" s="1" t="s">
        <v>12</v>
      </c>
      <c r="F12" s="3">
        <f t="shared" si="0"/>
        <v>2.7199999999999978E-2</v>
      </c>
      <c r="G12" s="1">
        <f t="shared" si="1"/>
        <v>2.2671999999999999</v>
      </c>
      <c r="H12" s="1">
        <f t="shared" si="2"/>
        <v>8.507200000000001</v>
      </c>
      <c r="N12" s="1" t="s">
        <v>12</v>
      </c>
      <c r="O12" s="3">
        <f t="shared" si="3"/>
        <v>0.14068800000000009</v>
      </c>
      <c r="P12" s="1">
        <f t="shared" si="4"/>
        <v>4.1456499999999998</v>
      </c>
      <c r="Q12" s="1">
        <f t="shared" si="5"/>
        <v>9.3190599999999968</v>
      </c>
      <c r="W12" s="1" t="s">
        <v>12</v>
      </c>
      <c r="X12" s="3">
        <f t="shared" si="6"/>
        <v>0.14068800000000009</v>
      </c>
      <c r="Y12" s="1">
        <f t="shared" si="7"/>
        <v>5.3650000000000002</v>
      </c>
      <c r="Z12" s="1">
        <f t="shared" si="8"/>
        <v>11.745255555555559</v>
      </c>
      <c r="AF12" s="1" t="s">
        <v>12</v>
      </c>
      <c r="AG12" s="3">
        <f t="shared" si="9"/>
        <v>0.14068800000000009</v>
      </c>
      <c r="AH12" s="1">
        <f t="shared" si="10"/>
        <v>5.606948</v>
      </c>
      <c r="AI12" s="1">
        <f t="shared" si="11"/>
        <v>15.056000000000001</v>
      </c>
    </row>
    <row r="13" spans="1:35" x14ac:dyDescent="0.25">
      <c r="A13" s="1" t="s">
        <v>13</v>
      </c>
      <c r="B13" s="1">
        <v>2.2999999999999998</v>
      </c>
      <c r="C13" s="1">
        <v>3.95</v>
      </c>
      <c r="E13" s="1" t="s">
        <v>13</v>
      </c>
      <c r="F13" s="1">
        <f t="shared" si="0"/>
        <v>6.642500000000001</v>
      </c>
      <c r="G13" s="1">
        <f t="shared" si="1"/>
        <v>2.1425000000000005</v>
      </c>
      <c r="H13" s="5">
        <f t="shared" si="2"/>
        <v>1.6425000000000005</v>
      </c>
      <c r="N13" s="1" t="s">
        <v>13</v>
      </c>
      <c r="O13" s="1">
        <f t="shared" si="3"/>
        <v>7.8159879999999999</v>
      </c>
      <c r="P13" s="1">
        <f t="shared" si="4"/>
        <v>0.40544999999999992</v>
      </c>
      <c r="Q13" s="5">
        <f t="shared" si="5"/>
        <v>0.27331999999999962</v>
      </c>
      <c r="W13" s="1" t="s">
        <v>13</v>
      </c>
      <c r="X13" s="1">
        <f t="shared" si="6"/>
        <v>7.8159879999999999</v>
      </c>
      <c r="Y13" s="2">
        <f t="shared" si="7"/>
        <v>0.19369999999999979</v>
      </c>
      <c r="Z13" s="1">
        <f t="shared" si="8"/>
        <v>1.0706222222222224</v>
      </c>
      <c r="AF13" s="1" t="s">
        <v>13</v>
      </c>
      <c r="AG13" s="1">
        <f t="shared" si="9"/>
        <v>7.8159879999999999</v>
      </c>
      <c r="AH13" s="2">
        <f t="shared" si="10"/>
        <v>0.12396799999999994</v>
      </c>
      <c r="AI13" s="1">
        <f t="shared" si="11"/>
        <v>2.4089000000000009</v>
      </c>
    </row>
    <row r="16" spans="1:35" x14ac:dyDescent="0.25">
      <c r="A16" s="1"/>
      <c r="B16" s="1" t="s">
        <v>17</v>
      </c>
      <c r="C16" s="1" t="s">
        <v>18</v>
      </c>
      <c r="N16" t="s">
        <v>34</v>
      </c>
      <c r="W16" t="s">
        <v>34</v>
      </c>
      <c r="AF16" t="s">
        <v>29</v>
      </c>
    </row>
    <row r="17" spans="1:35" x14ac:dyDescent="0.25">
      <c r="A17" s="1" t="s">
        <v>14</v>
      </c>
      <c r="B17" s="1">
        <v>1.5</v>
      </c>
      <c r="C17" s="1">
        <v>1.5</v>
      </c>
      <c r="N17" t="s">
        <v>35</v>
      </c>
      <c r="W17" t="s">
        <v>35</v>
      </c>
      <c r="AF17" t="s">
        <v>35</v>
      </c>
    </row>
    <row r="18" spans="1:35" x14ac:dyDescent="0.25">
      <c r="A18" s="1" t="s">
        <v>15</v>
      </c>
      <c r="B18" s="1">
        <v>2.5</v>
      </c>
      <c r="C18" s="1">
        <v>2.5</v>
      </c>
    </row>
    <row r="19" spans="1:35" x14ac:dyDescent="0.25">
      <c r="A19" s="1" t="s">
        <v>19</v>
      </c>
      <c r="B19" s="1">
        <v>3.5</v>
      </c>
      <c r="C19" s="1">
        <v>3.5</v>
      </c>
      <c r="AF19" s="6" t="s">
        <v>30</v>
      </c>
      <c r="AG19" s="6"/>
      <c r="AH19" s="6"/>
      <c r="AI19" s="6"/>
    </row>
    <row r="21" spans="1:35" x14ac:dyDescent="0.25">
      <c r="AF21" t="s">
        <v>31</v>
      </c>
    </row>
    <row r="22" spans="1:35" x14ac:dyDescent="0.25">
      <c r="AF22" t="s">
        <v>32</v>
      </c>
    </row>
    <row r="23" spans="1:35" x14ac:dyDescent="0.25">
      <c r="AF23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FAIK</dc:creator>
  <cp:lastModifiedBy>Youssef</cp:lastModifiedBy>
  <dcterms:created xsi:type="dcterms:W3CDTF">2023-04-12T09:14:04Z</dcterms:created>
  <dcterms:modified xsi:type="dcterms:W3CDTF">2023-09-18T14:00:08Z</dcterms:modified>
</cp:coreProperties>
</file>