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86028a9b73dc8c3/Área de Trabalho/Tutoria/Levantamento de Reprovações/"/>
    </mc:Choice>
  </mc:AlternateContent>
  <xr:revisionPtr revIDLastSave="221" documentId="13_ncr:40009_{86F426AC-C5C8-4A82-8F8C-03AB7BB76CD4}" xr6:coauthVersionLast="47" xr6:coauthVersionMax="47" xr10:uidLastSave="{1CD77478-B7FA-49E2-87B5-DD3A7DFCDCAB}"/>
  <bookViews>
    <workbookView xWindow="-108" yWindow="-108" windowWidth="23256" windowHeight="12456" activeTab="4" xr2:uid="{00000000-000D-0000-FFFF-FFFF00000000}"/>
  </bookViews>
  <sheets>
    <sheet name="Reprovações " sheetId="1" r:id="rId1"/>
    <sheet name="Circuitos" sheetId="2" r:id="rId2"/>
    <sheet name="Soma Circuitos" sheetId="5" r:id="rId3"/>
    <sheet name="Controle" sheetId="3" r:id="rId4"/>
    <sheet name="Soma Controle" sheetId="4" r:id="rId5"/>
  </sheets>
  <definedNames>
    <definedName name="_xlnm._FilterDatabase" localSheetId="0" hidden="1">'Reprovações '!$A$1:$O$123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5" l="1"/>
  <c r="N16" i="5"/>
  <c r="M17" i="5"/>
  <c r="M16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B13" i="5"/>
  <c r="B12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B11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B9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B8" i="5"/>
  <c r="L18" i="4"/>
  <c r="K18" i="4"/>
  <c r="J18" i="4"/>
  <c r="L17" i="4"/>
  <c r="K17" i="4"/>
  <c r="J17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B11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B10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B8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B7" i="4"/>
  <c r="P15" i="3"/>
  <c r="O15" i="3"/>
  <c r="N15" i="3"/>
  <c r="P14" i="3"/>
  <c r="O14" i="3"/>
  <c r="N14" i="3"/>
  <c r="P13" i="3"/>
  <c r="O13" i="3"/>
  <c r="N13" i="3"/>
  <c r="H10" i="3"/>
  <c r="G10" i="3"/>
  <c r="F10" i="3"/>
  <c r="E10" i="3"/>
  <c r="D10" i="3"/>
  <c r="N9" i="3"/>
  <c r="M9" i="3"/>
  <c r="L9" i="3"/>
  <c r="K9" i="3"/>
  <c r="F9" i="3"/>
  <c r="E9" i="3"/>
  <c r="D9" i="3"/>
  <c r="C9" i="3"/>
  <c r="P8" i="3"/>
  <c r="N8" i="3"/>
  <c r="M8" i="3"/>
  <c r="L8" i="3"/>
  <c r="K8" i="3"/>
  <c r="J8" i="3"/>
  <c r="H8" i="3"/>
  <c r="F8" i="3"/>
  <c r="E8" i="3"/>
  <c r="D8" i="3"/>
  <c r="C8" i="3"/>
  <c r="B8" i="3"/>
  <c r="P7" i="3"/>
  <c r="P10" i="3" s="1"/>
  <c r="O7" i="3"/>
  <c r="O10" i="3" s="1"/>
  <c r="N7" i="3"/>
  <c r="N10" i="3" s="1"/>
  <c r="M7" i="3"/>
  <c r="M10" i="3" s="1"/>
  <c r="L7" i="3"/>
  <c r="L10" i="3" s="1"/>
  <c r="K7" i="3"/>
  <c r="K10" i="3" s="1"/>
  <c r="J7" i="3"/>
  <c r="J9" i="3" s="1"/>
  <c r="I7" i="3"/>
  <c r="I8" i="3" s="1"/>
  <c r="H7" i="3"/>
  <c r="H9" i="3" s="1"/>
  <c r="G7" i="3"/>
  <c r="G8" i="3" s="1"/>
  <c r="F7" i="3"/>
  <c r="E7" i="3"/>
  <c r="D7" i="3"/>
  <c r="C7" i="3"/>
  <c r="C10" i="3" s="1"/>
  <c r="B7" i="3"/>
  <c r="B9" i="3" s="1"/>
  <c r="P15" i="2"/>
  <c r="P14" i="2"/>
  <c r="P13" i="2"/>
  <c r="O14" i="2"/>
  <c r="O15" i="2"/>
  <c r="O13" i="2"/>
  <c r="N14" i="2"/>
  <c r="N15" i="2"/>
  <c r="N13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B8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B7" i="2"/>
  <c r="G9" i="3" l="1"/>
  <c r="O9" i="3"/>
  <c r="O8" i="3"/>
  <c r="P9" i="3"/>
  <c r="I10" i="3"/>
  <c r="I9" i="3"/>
  <c r="J10" i="3"/>
  <c r="B10" i="3"/>
</calcChain>
</file>

<file path=xl/sharedStrings.xml><?xml version="1.0" encoding="utf-8"?>
<sst xmlns="http://schemas.openxmlformats.org/spreadsheetml/2006/main" count="217" uniqueCount="178">
  <si>
    <t>Disciplina</t>
  </si>
  <si>
    <t>DESENHO TECNICO IV</t>
  </si>
  <si>
    <t>SUBESTACOES DE ENERGIA ELETRICA I</t>
  </si>
  <si>
    <t>APLICACAO DE COMPUT EM SIST ELETRICOS II</t>
  </si>
  <si>
    <t>ESTATISTICA XI</t>
  </si>
  <si>
    <t>TÓPICOS EM LINGUAGENS DE PROGRAMAÇÃO I</t>
  </si>
  <si>
    <t>PROGRAMAÇÃO DE COMPUTADORES I</t>
  </si>
  <si>
    <t>SISTEMA ESTRUTURAIS II</t>
  </si>
  <si>
    <t>ANALISE DE SISTEMAS ELETRICOS II</t>
  </si>
  <si>
    <t>PRÁTICA DESPORTIVA I</t>
  </si>
  <si>
    <t>TÓPICOS EM INTELIGÊNCIA ARTIFICIAL II</t>
  </si>
  <si>
    <t>ENGENHARIA DO MEIO AMBIENTE</t>
  </si>
  <si>
    <t>INTRODUÇÃO AOS MICROCONTROLADORES</t>
  </si>
  <si>
    <t>TÓPICOS EM AUTOMAÇÃO I</t>
  </si>
  <si>
    <t>CALCULO DIFERENCIAL E INTEGRAL VIII</t>
  </si>
  <si>
    <t>ANALISE DE SISTEMAS ELETRICOS I</t>
  </si>
  <si>
    <t>GERACAO DE ENERGIA ELETRICA</t>
  </si>
  <si>
    <t>ACIONAMENTO DE MAQUINAS ELETRICAS</t>
  </si>
  <si>
    <t>GINASTICA MISTA</t>
  </si>
  <si>
    <t>PROJETO ASSISTIDO POR COMPUTADOR</t>
  </si>
  <si>
    <t>INTRODUÇÃO À ENGENHARIA DOS MATERIAIS</t>
  </si>
  <si>
    <t>DISTRIBUICAO DE ENERGIA ELETRICA III</t>
  </si>
  <si>
    <t>INTRODUÇÃO À ENERGIA EOLICA</t>
  </si>
  <si>
    <t>FISICA GERAL E EXPERIMENTAL XVIII</t>
  </si>
  <si>
    <t>DISTRIBUICAO DE ENERGIA ELETRICA I</t>
  </si>
  <si>
    <t>FENOMENOS DE TRANSPORTE V</t>
  </si>
  <si>
    <t>FUNDAMENTOS DE ELETRICIDADE</t>
  </si>
  <si>
    <t>PRÁTICA DESPORTIVA III</t>
  </si>
  <si>
    <t>IMPACTOS AMBIEN NOS SIST DE TRANSPORTES</t>
  </si>
  <si>
    <t>CALCULO DIFER E INTEGRAL APLICADO II</t>
  </si>
  <si>
    <t>CIRCUITOS ELETRICOS I</t>
  </si>
  <si>
    <t>METODOLOGIA DE DESENVOLV. DO PRODUTO</t>
  </si>
  <si>
    <t>FÍSICA EXPERIMENTAL III</t>
  </si>
  <si>
    <t>CALCULO III -A-</t>
  </si>
  <si>
    <t>INTROD.A SIST.DE AUTOMAC.DA DISTRIBUICAO</t>
  </si>
  <si>
    <t>CONVERSAO ELETROMECANICA DE ENERGIA I</t>
  </si>
  <si>
    <t>SISTEMAS ISOSTÁTICOS I</t>
  </si>
  <si>
    <t>FÍSICA II</t>
  </si>
  <si>
    <t>ENGENHARIA DE MANUTENCAO</t>
  </si>
  <si>
    <t>FÍSICA III</t>
  </si>
  <si>
    <t>EFICIENCIA ENERGETICA</t>
  </si>
  <si>
    <t>FÍSICA EXPERIMENTAL IV</t>
  </si>
  <si>
    <t>FÍSICA EXPERIMENTAL I</t>
  </si>
  <si>
    <t>MAQUINAS ELETRICAS II</t>
  </si>
  <si>
    <t>TRANSMISSAO DE ENERGIA ELETRICA I</t>
  </si>
  <si>
    <t>EQUAÇÕES DIFERENCIAIS</t>
  </si>
  <si>
    <t>ELETRONICA INDUSTRIAL IV</t>
  </si>
  <si>
    <t>CONVERSAO ELETROMECANICA DE ENERGIA IV</t>
  </si>
  <si>
    <t>MATERIAIS ELETRICOS</t>
  </si>
  <si>
    <t>TOPICOS ESPEC. EM SISTEMAS ELETRICOS IV</t>
  </si>
  <si>
    <t>FÍSICA I</t>
  </si>
  <si>
    <t>CALCULO DIFERENCIAL E INTEGRAL IV</t>
  </si>
  <si>
    <t>MÉTODOS MATEMÁTICOS I</t>
  </si>
  <si>
    <t>PROTECAO DE SISTEMAS DE POTENCIA</t>
  </si>
  <si>
    <t>ESTAGIO CURRICULAR EM ENG ELETRICA</t>
  </si>
  <si>
    <t>INTRODUÇÃO ÀOS METODOS NUMERICOS</t>
  </si>
  <si>
    <t>CALCULO II -B-</t>
  </si>
  <si>
    <t>MAQUINAS ELETRICAS III</t>
  </si>
  <si>
    <t>INTRODUÇÃO ÀO DIREITO II</t>
  </si>
  <si>
    <t>MÉTODOS MATEMÁTICOS II</t>
  </si>
  <si>
    <t>TEORIA DE CONTROLE</t>
  </si>
  <si>
    <t>EQUACOES DIFERENCIAIS APLICADAS</t>
  </si>
  <si>
    <t>APROVEITAMENTO ENERGÉTICO</t>
  </si>
  <si>
    <t>OPERACAO DE SISTEMAS DE POTENCIA</t>
  </si>
  <si>
    <t>CONDICIONAMENTO FÍSICO</t>
  </si>
  <si>
    <t>RESISTENCIA DOS MATERIAIS IX</t>
  </si>
  <si>
    <t>JUDO</t>
  </si>
  <si>
    <t>MEDIDAS ELETRICAS III</t>
  </si>
  <si>
    <t>TRANSMISSAO DE ENERGIA ELETRICA II</t>
  </si>
  <si>
    <t>MUSCULACAO</t>
  </si>
  <si>
    <t>MAQUINAS TERMICAS IV</t>
  </si>
  <si>
    <t>FISICA GERAL E EXPERIMENTAL XIX</t>
  </si>
  <si>
    <t>APLICACAO DE COMPUT EM SIST ELETRICOS I</t>
  </si>
  <si>
    <t>FUNDAMENTOS DO DESENHO TÉCNICO I</t>
  </si>
  <si>
    <t>FENOMENOS DE TRANSPORTE E HIDRAULICA I</t>
  </si>
  <si>
    <t>TOPOGRAFIA I</t>
  </si>
  <si>
    <t>ELETRONICA INDUSTRIAL V</t>
  </si>
  <si>
    <t>INTRODUÇÃO À INTELIGÊNCIA COMPUTACIONAL</t>
  </si>
  <si>
    <t>CONDICIONAMENTO FISICO</t>
  </si>
  <si>
    <t>TOPICOS ESPEC. EM SISTEMAS ELETRICOS V</t>
  </si>
  <si>
    <t>DESENHO BASICO</t>
  </si>
  <si>
    <t>TOPICOS ESP EM SISTEMAS ELETRICOS I</t>
  </si>
  <si>
    <t>ECOLOGIA GERAL</t>
  </si>
  <si>
    <t>CALCULO DIFER E INTEGRAL APLICADO I</t>
  </si>
  <si>
    <t>ADMINISTRACAO E ORGANIZACAO I</t>
  </si>
  <si>
    <t>CALCULO II -A-</t>
  </si>
  <si>
    <t>GEOMETRIA DESCRITIVA</t>
  </si>
  <si>
    <t>ELETRÔNICA BÁSICA</t>
  </si>
  <si>
    <t>FENOMENOS ELETROMAGNETICOS</t>
  </si>
  <si>
    <t>INSTALACOES ELETRICAS DE BAIXA TENSAO I</t>
  </si>
  <si>
    <t>FISICA GERAL E EXPERIMENTAL XXI</t>
  </si>
  <si>
    <t>NATAÇÃO</t>
  </si>
  <si>
    <t>FUTEBOL</t>
  </si>
  <si>
    <t>CIRCUITOS ELETRICOS II</t>
  </si>
  <si>
    <t>GERENCIAMENTO DE PROJETOS</t>
  </si>
  <si>
    <t>ANALISE ECONOMICA SISTEMAS ELETRICOS</t>
  </si>
  <si>
    <t>FUNDAMENTOS DE ENGENHARIA ECONÔMICA</t>
  </si>
  <si>
    <t>DESENHO DE PROJETO ENGENHARIA ELETRICA</t>
  </si>
  <si>
    <t>DINAMICA E CONTROLE DE SIST DE POTENCIA</t>
  </si>
  <si>
    <t>METODOS MATEMATICOS APLICADOS VII</t>
  </si>
  <si>
    <t>GEOMETRIA DESCRITIVA VI</t>
  </si>
  <si>
    <t>MECANICA GERAL V</t>
  </si>
  <si>
    <t>EFICIÊNCIA ENERGÉTICA II</t>
  </si>
  <si>
    <t>PESQUISA OPERACIONAL - MOD ESTOCASTICOS</t>
  </si>
  <si>
    <t>INTRODUÇÃO À INFORMÁTICA</t>
  </si>
  <si>
    <t>ESTATÍSTICA BÁSICA PARA ENGENHARIA</t>
  </si>
  <si>
    <t>INTRODUÇÃO À CIRCUITOS ELETRICOS</t>
  </si>
  <si>
    <t>EQUIPAMENTOS ELETRICOS I</t>
  </si>
  <si>
    <t>PROGRAMAÇÃO DE COMPUTADORES III</t>
  </si>
  <si>
    <t>FUNDAMENTOS DE ECONOMIA</t>
  </si>
  <si>
    <t>FÍSICA IV</t>
  </si>
  <si>
    <t>SEMINARIOS I</t>
  </si>
  <si>
    <t>MAQUINAS DE FLUXO</t>
  </si>
  <si>
    <t>CALCULO I -A-</t>
  </si>
  <si>
    <t>FÍSICA EXPERIMENTAL II</t>
  </si>
  <si>
    <t>INTRODUÇÃO ÀOS METODOS NUMÉRICOS</t>
  </si>
  <si>
    <t>METODOLOGIA CIENT PARA ENGENHARIA</t>
  </si>
  <si>
    <t>ENGENHARIA VERDE</t>
  </si>
  <si>
    <t>FISICA GERAL E EXPERIMENTAL XX</t>
  </si>
  <si>
    <t>INTRODUÇÃO À ENGENHARIA</t>
  </si>
  <si>
    <t>INTRODUÇÃO À GEOMETRIA DESCRITIVA</t>
  </si>
  <si>
    <t>QUÍMICA GERAL INORG EXPERIM II</t>
  </si>
  <si>
    <t>ÁLGEBRA LINEAR APLICADA</t>
  </si>
  <si>
    <t>CIRCUITOS ELÉTRICOS DE CORRENTE CONTÍNUA E ALTERNADA</t>
  </si>
  <si>
    <t>PROJETO DE SISTEMAS DE CONTROLE</t>
  </si>
  <si>
    <t>ANÁLISE DE SISTEMAS DE CONTROLE</t>
  </si>
  <si>
    <t>Curriculo antigo</t>
  </si>
  <si>
    <t>Currículo novo</t>
  </si>
  <si>
    <t>PROGRAMAÇÃO DE COMPUTADORES</t>
  </si>
  <si>
    <t>EFICIÊNCIA ENERGÉTICA I</t>
  </si>
  <si>
    <t>QUÍMICA GERAL TECNOLÓGICA</t>
  </si>
  <si>
    <t>TECNOLOGIAS ALTERNATIVAS EM SISTEMAS ELÉTRICOS</t>
  </si>
  <si>
    <t>ENGENHARIA E MEIO AMBIENTE</t>
  </si>
  <si>
    <t>MÉTODOS NUMÉRICOS</t>
  </si>
  <si>
    <t>GERAÇÃO DE ENERGIA ELÉTRICA</t>
  </si>
  <si>
    <t>EXERCÍCIO PROFISSIONAL E CIDADANIA EM ENGENHARIA ELÉTRICA</t>
  </si>
  <si>
    <t>CÁLCULO II-B</t>
  </si>
  <si>
    <t>MÁQUINAS TÉRMICAS E DE FLUXO</t>
  </si>
  <si>
    <t>ANÁLISE DE INVESTIMENTOS EM SISTEMAS DE ENERGIA ELÉTRICA</t>
  </si>
  <si>
    <t>TRABALHO DE CONCLUSÃO DE CURSO</t>
  </si>
  <si>
    <t>MÉTODOS COMPUTACIONAIS PARA ENGENHARIA ELÉTRICA</t>
  </si>
  <si>
    <t>LINGUAGENS DE PROGRAMAÇÃO PARA ENGENHARIA ELÉTRICA</t>
  </si>
  <si>
    <t>MEDIDAS ELÉTRICAS</t>
  </si>
  <si>
    <t>CÁLCULO III -A-</t>
  </si>
  <si>
    <t>SINAIS E SISTEMAS</t>
  </si>
  <si>
    <t>ELETRÔNICA DIGITAL</t>
  </si>
  <si>
    <t>CÁLCULO I-A</t>
  </si>
  <si>
    <t>CÁLCULO II-A</t>
  </si>
  <si>
    <t>FLUXO DE POTÊNCIA EM SISTEMAS ELÉTRICOS</t>
  </si>
  <si>
    <t>ECONOMIA APLICADA À ENGENHARIA</t>
  </si>
  <si>
    <t>EQUIPAMENTOS ELÉTRICOS</t>
  </si>
  <si>
    <t>ESTATÍSTICA BÁSICA</t>
  </si>
  <si>
    <t>ELETRÔNICA DE POTÊNCIA</t>
  </si>
  <si>
    <t>INSTALAÇÕES ELÉTRICAS EM BAIXA TENSÃO</t>
  </si>
  <si>
    <t>RESISTENCIA DOS MATERIAIS</t>
  </si>
  <si>
    <t>ANÁLISE DE TRANSITÓRIOS ELETROMAGNÉTICOS</t>
  </si>
  <si>
    <t>ADMINISTRAÇÃO APLICADA À ENGENHARIA</t>
  </si>
  <si>
    <t>MÁQUINAS TRIFÁSICAS</t>
  </si>
  <si>
    <t>GEOMETRIA ANALÍTICA E CÁLCULO VETORIAL</t>
  </si>
  <si>
    <t>DISTRIBUIÇÃO DE ENERGIA ELÉTRICA I</t>
  </si>
  <si>
    <t>FUNDAMENTOS DE DESENHO TÉCNICO II</t>
  </si>
  <si>
    <t>ELETROMAGNETISMO</t>
  </si>
  <si>
    <t>TRANSMISSÃO DE ENERGIA ELÉTRICA II</t>
  </si>
  <si>
    <t>ÁLGEBRA LINEAR</t>
  </si>
  <si>
    <t>Soma</t>
  </si>
  <si>
    <t>Média</t>
  </si>
  <si>
    <t>Máximo</t>
  </si>
  <si>
    <t xml:space="preserve">Curriculo antigo </t>
  </si>
  <si>
    <t>Curriculo novo</t>
  </si>
  <si>
    <t>M[edia</t>
  </si>
  <si>
    <t>Maior</t>
  </si>
  <si>
    <t>Antigo</t>
  </si>
  <si>
    <t>Novo</t>
  </si>
  <si>
    <t>Circuitos CC e CA</t>
  </si>
  <si>
    <t>Introdução a Circuitos + Circuitos I</t>
  </si>
  <si>
    <t>Teorea de Controle</t>
  </si>
  <si>
    <t>Analise + Projeto</t>
  </si>
  <si>
    <t>Teorema de Controle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</si>
</sst>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33" borderId="0" xfId="0" applyFill="1"/>
    <xf numFmtId="9" fontId="0" fillId="0" borderId="0" xfId="42" applyFont="1"/>
    <xf numFmtId="0" fontId="0" fillId="34" borderId="0" xfId="0" applyFill="1"/>
    <xf numFmtId="0" fontId="0" fillId="0" borderId="0" xfId="0" applyAlignment="1">
      <alignment horizontal="right"/>
    </xf>
    <xf numFmtId="0" fontId="0" fillId="33" borderId="0" xfId="0" applyFill="1" applyAlignment="1">
      <alignment horizontal="right"/>
    </xf>
    <xf numFmtId="0" fontId="0" fillId="0" borderId="10" xfId="0" applyBorder="1" applyAlignment="1">
      <alignment horizontal="right"/>
    </xf>
    <xf numFmtId="0" fontId="18" fillId="0" borderId="10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0" fillId="0" borderId="11" xfId="0" applyBorder="1" applyAlignment="1">
      <alignment horizontal="right"/>
    </xf>
    <xf numFmtId="0" fontId="0" fillId="34" borderId="0" xfId="0" applyFill="1" applyAlignment="1">
      <alignment horizontal="right"/>
    </xf>
    <xf numFmtId="9" fontId="0" fillId="33" borderId="0" xfId="42" applyFont="1" applyFill="1"/>
    <xf numFmtId="9" fontId="0" fillId="0" borderId="0" xfId="0" applyNumberForma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Disciplinas de Circuitos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Circuitos!$A$8</c:f>
              <c:strCache>
                <c:ptCount val="1"/>
                <c:pt idx="0">
                  <c:v>INTRODUÇÃO À CIRCUITOS ELETRICOS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Circuitos!$B$8:$P$8</c:f>
              <c:numCache>
                <c:formatCode>0%</c:formatCode>
                <c:ptCount val="15"/>
                <c:pt idx="0">
                  <c:v>0.33333333333333331</c:v>
                </c:pt>
                <c:pt idx="1">
                  <c:v>0.2</c:v>
                </c:pt>
                <c:pt idx="2">
                  <c:v>5.5555555555555552E-2</c:v>
                </c:pt>
                <c:pt idx="3">
                  <c:v>0.30769230769230771</c:v>
                </c:pt>
                <c:pt idx="4">
                  <c:v>0.16666666666666666</c:v>
                </c:pt>
                <c:pt idx="5">
                  <c:v>0.21875</c:v>
                </c:pt>
                <c:pt idx="6">
                  <c:v>0.125</c:v>
                </c:pt>
                <c:pt idx="7">
                  <c:v>0.2</c:v>
                </c:pt>
                <c:pt idx="8">
                  <c:v>0.10714285714285714</c:v>
                </c:pt>
                <c:pt idx="9">
                  <c:v>0.16666666666666666</c:v>
                </c:pt>
                <c:pt idx="10">
                  <c:v>0.66666666666666663</c:v>
                </c:pt>
                <c:pt idx="11">
                  <c:v>0.29629629629629628</c:v>
                </c:pt>
                <c:pt idx="12">
                  <c:v>0.16</c:v>
                </c:pt>
                <c:pt idx="13">
                  <c:v>0.47222222222222221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B1-486A-A521-894ADA938F78}"/>
            </c:ext>
          </c:extLst>
        </c:ser>
        <c:ser>
          <c:idx val="1"/>
          <c:order val="1"/>
          <c:tx>
            <c:strRef>
              <c:f>Circuitos!$A$9</c:f>
              <c:strCache>
                <c:ptCount val="1"/>
                <c:pt idx="0">
                  <c:v>CIRCUITOS ELETRICOS 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Circuitos!$B$9:$P$9</c:f>
              <c:numCache>
                <c:formatCode>0%</c:formatCode>
                <c:ptCount val="15"/>
                <c:pt idx="0">
                  <c:v>0.16666666666666666</c:v>
                </c:pt>
                <c:pt idx="1">
                  <c:v>0.12</c:v>
                </c:pt>
                <c:pt idx="2">
                  <c:v>0.1111111111111111</c:v>
                </c:pt>
                <c:pt idx="3">
                  <c:v>0.46153846153846156</c:v>
                </c:pt>
                <c:pt idx="4">
                  <c:v>2.3809523809523808E-2</c:v>
                </c:pt>
                <c:pt idx="5">
                  <c:v>0.15625</c:v>
                </c:pt>
                <c:pt idx="6">
                  <c:v>0.16666666666666666</c:v>
                </c:pt>
                <c:pt idx="7">
                  <c:v>0</c:v>
                </c:pt>
                <c:pt idx="8">
                  <c:v>3.5714285714285712E-2</c:v>
                </c:pt>
                <c:pt idx="9">
                  <c:v>0.33333333333333331</c:v>
                </c:pt>
                <c:pt idx="10">
                  <c:v>0</c:v>
                </c:pt>
                <c:pt idx="11">
                  <c:v>0.22222222222222221</c:v>
                </c:pt>
                <c:pt idx="12">
                  <c:v>0</c:v>
                </c:pt>
                <c:pt idx="13">
                  <c:v>0</c:v>
                </c:pt>
                <c:pt idx="14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B1-486A-A521-894ADA938F78}"/>
            </c:ext>
          </c:extLst>
        </c:ser>
        <c:ser>
          <c:idx val="2"/>
          <c:order val="2"/>
          <c:tx>
            <c:strRef>
              <c:f>Circuitos!$A$10</c:f>
              <c:strCache>
                <c:ptCount val="1"/>
                <c:pt idx="0">
                  <c:v>CIRCUITOS ELÉTRICOS DE CORRENTE CONTÍNUA E ALTERNADA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Circuitos!$B$10:$P$10</c:f>
              <c:numCache>
                <c:formatCode>0%</c:formatCode>
                <c:ptCount val="15"/>
                <c:pt idx="0">
                  <c:v>0.5</c:v>
                </c:pt>
                <c:pt idx="1">
                  <c:v>0.68</c:v>
                </c:pt>
                <c:pt idx="2">
                  <c:v>0.83333333333333337</c:v>
                </c:pt>
                <c:pt idx="3">
                  <c:v>0.23076923076923078</c:v>
                </c:pt>
                <c:pt idx="4">
                  <c:v>0.80952380952380953</c:v>
                </c:pt>
                <c:pt idx="5">
                  <c:v>0.625</c:v>
                </c:pt>
                <c:pt idx="6">
                  <c:v>0.70833333333333337</c:v>
                </c:pt>
                <c:pt idx="7">
                  <c:v>0.8</c:v>
                </c:pt>
                <c:pt idx="8">
                  <c:v>0.8571428571428571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0.48148148148148145</c:v>
                </c:pt>
                <c:pt idx="12">
                  <c:v>0.84</c:v>
                </c:pt>
                <c:pt idx="13">
                  <c:v>0.52777777777777779</c:v>
                </c:pt>
                <c:pt idx="14">
                  <c:v>0.484375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B1-486A-A521-894ADA938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747472"/>
        <c:axId val="723746640"/>
      </c:barChart>
      <c:catAx>
        <c:axId val="72374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746640"/>
        <c:crosses val="autoZero"/>
        <c:auto val="1"/>
        <c:lblAlgn val="ctr"/>
        <c:lblOffset val="100"/>
        <c:noMultiLvlLbl val="0"/>
      </c:catAx>
      <c:valAx>
        <c:axId val="723746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74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Comparação</a:t>
            </a:r>
            <a:r>
              <a:rPr lang="pt-BR" baseline="0"/>
              <a:t> Circuitos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'Soma Circuitos'!$A$12</c:f>
              <c:strCache>
                <c:ptCount val="1"/>
                <c:pt idx="0">
                  <c:v>Introdução a Circuitos + Circuitos 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'Soma Circuitos'!$B$12:$P$12</c:f>
              <c:numCache>
                <c:formatCode>0%</c:formatCode>
                <c:ptCount val="15"/>
                <c:pt idx="0">
                  <c:v>0.5</c:v>
                </c:pt>
                <c:pt idx="1">
                  <c:v>0.32</c:v>
                </c:pt>
                <c:pt idx="2">
                  <c:v>0.16666666666666666</c:v>
                </c:pt>
                <c:pt idx="3">
                  <c:v>0.76923076923076927</c:v>
                </c:pt>
                <c:pt idx="4">
                  <c:v>0.19047619047619047</c:v>
                </c:pt>
                <c:pt idx="5">
                  <c:v>0.375</c:v>
                </c:pt>
                <c:pt idx="6">
                  <c:v>0.29166666666666669</c:v>
                </c:pt>
                <c:pt idx="7">
                  <c:v>0.2</c:v>
                </c:pt>
                <c:pt idx="8">
                  <c:v>0.14285714285714285</c:v>
                </c:pt>
                <c:pt idx="9">
                  <c:v>0.5</c:v>
                </c:pt>
                <c:pt idx="10">
                  <c:v>0.66666666666666663</c:v>
                </c:pt>
                <c:pt idx="11">
                  <c:v>0.51851851851851849</c:v>
                </c:pt>
                <c:pt idx="12">
                  <c:v>0.16</c:v>
                </c:pt>
                <c:pt idx="13">
                  <c:v>0.47222222222222221</c:v>
                </c:pt>
                <c:pt idx="14">
                  <c:v>0.515625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B-4E75-9CAA-38B47F2021B2}"/>
            </c:ext>
          </c:extLst>
        </c:ser>
        <c:ser>
          <c:idx val="1"/>
          <c:order val="1"/>
          <c:tx>
            <c:strRef>
              <c:f>'Soma Circuitos'!$A$13</c:f>
              <c:strCache>
                <c:ptCount val="1"/>
                <c:pt idx="0">
                  <c:v>Circuitos CC e 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'Soma Circuitos'!$B$13:$P$13</c:f>
              <c:numCache>
                <c:formatCode>0%</c:formatCode>
                <c:ptCount val="15"/>
                <c:pt idx="0">
                  <c:v>0.5</c:v>
                </c:pt>
                <c:pt idx="1">
                  <c:v>0.68</c:v>
                </c:pt>
                <c:pt idx="2">
                  <c:v>0.83333333333333337</c:v>
                </c:pt>
                <c:pt idx="3">
                  <c:v>0.23076923076923078</c:v>
                </c:pt>
                <c:pt idx="4">
                  <c:v>0.80952380952380953</c:v>
                </c:pt>
                <c:pt idx="5">
                  <c:v>0.625</c:v>
                </c:pt>
                <c:pt idx="6">
                  <c:v>0.70833333333333337</c:v>
                </c:pt>
                <c:pt idx="7">
                  <c:v>0.8</c:v>
                </c:pt>
                <c:pt idx="8">
                  <c:v>0.8571428571428571</c:v>
                </c:pt>
                <c:pt idx="9">
                  <c:v>0.5</c:v>
                </c:pt>
                <c:pt idx="10">
                  <c:v>0.33333333333333331</c:v>
                </c:pt>
                <c:pt idx="11">
                  <c:v>0.48148148148148145</c:v>
                </c:pt>
                <c:pt idx="12">
                  <c:v>0.84</c:v>
                </c:pt>
                <c:pt idx="13">
                  <c:v>0.52777777777777779</c:v>
                </c:pt>
                <c:pt idx="14">
                  <c:v>0.484375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B-4E75-9CAA-38B47F202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2910784"/>
        <c:axId val="732912448"/>
      </c:barChart>
      <c:catAx>
        <c:axId val="73291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912448"/>
        <c:crosses val="autoZero"/>
        <c:auto val="1"/>
        <c:lblAlgn val="ctr"/>
        <c:lblOffset val="100"/>
        <c:noMultiLvlLbl val="0"/>
      </c:catAx>
      <c:valAx>
        <c:axId val="7329124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291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Controle!$A$8</c:f>
              <c:strCache>
                <c:ptCount val="1"/>
                <c:pt idx="0">
                  <c:v>TEORIA DE CONTROLE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Controle!$B$8:$P$8</c:f>
              <c:numCache>
                <c:formatCode>0%</c:formatCode>
                <c:ptCount val="15"/>
                <c:pt idx="0">
                  <c:v>0.89473684210526316</c:v>
                </c:pt>
                <c:pt idx="1">
                  <c:v>0.47499999999999998</c:v>
                </c:pt>
                <c:pt idx="2">
                  <c:v>0.52941176470588236</c:v>
                </c:pt>
                <c:pt idx="3">
                  <c:v>0.8</c:v>
                </c:pt>
                <c:pt idx="4">
                  <c:v>0.33333333333333331</c:v>
                </c:pt>
                <c:pt idx="5">
                  <c:v>0.44444444444444442</c:v>
                </c:pt>
                <c:pt idx="6">
                  <c:v>0.55000000000000004</c:v>
                </c:pt>
                <c:pt idx="7">
                  <c:v>0.2608695652173913</c:v>
                </c:pt>
                <c:pt idx="8">
                  <c:v>7.8947368421052627E-2</c:v>
                </c:pt>
                <c:pt idx="9">
                  <c:v>0</c:v>
                </c:pt>
                <c:pt idx="10">
                  <c:v>0.21428571428571427</c:v>
                </c:pt>
                <c:pt idx="11">
                  <c:v>0.19047619047619047</c:v>
                </c:pt>
                <c:pt idx="12">
                  <c:v>0.58536585365853655</c:v>
                </c:pt>
                <c:pt idx="13">
                  <c:v>0.52777777777777779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B-4F04-BA37-44EA10A2CFA6}"/>
            </c:ext>
          </c:extLst>
        </c:ser>
        <c:ser>
          <c:idx val="1"/>
          <c:order val="1"/>
          <c:tx>
            <c:strRef>
              <c:f>Controle!$A$9</c:f>
              <c:strCache>
                <c:ptCount val="1"/>
                <c:pt idx="0">
                  <c:v>ANÁLISE DE SISTEMAS DE CONTROLE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Controle!$B$9:$P$9</c:f>
              <c:numCache>
                <c:formatCode>0%</c:formatCode>
                <c:ptCount val="15"/>
                <c:pt idx="0">
                  <c:v>0.10526315789473684</c:v>
                </c:pt>
                <c:pt idx="1">
                  <c:v>0.52500000000000002</c:v>
                </c:pt>
                <c:pt idx="2">
                  <c:v>0.20588235294117646</c:v>
                </c:pt>
                <c:pt idx="3">
                  <c:v>0.2</c:v>
                </c:pt>
                <c:pt idx="4">
                  <c:v>0.48484848484848486</c:v>
                </c:pt>
                <c:pt idx="5">
                  <c:v>0.47222222222222221</c:v>
                </c:pt>
                <c:pt idx="6">
                  <c:v>0.3</c:v>
                </c:pt>
                <c:pt idx="7">
                  <c:v>0.43478260869565216</c:v>
                </c:pt>
                <c:pt idx="8">
                  <c:v>0.28947368421052633</c:v>
                </c:pt>
                <c:pt idx="9">
                  <c:v>0.70588235294117652</c:v>
                </c:pt>
                <c:pt idx="10">
                  <c:v>7.1428571428571425E-2</c:v>
                </c:pt>
                <c:pt idx="11">
                  <c:v>0</c:v>
                </c:pt>
                <c:pt idx="12">
                  <c:v>4.878048780487805E-2</c:v>
                </c:pt>
                <c:pt idx="13">
                  <c:v>0.1111111111111111</c:v>
                </c:pt>
                <c:pt idx="14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9B-4F04-BA37-44EA10A2CFA6}"/>
            </c:ext>
          </c:extLst>
        </c:ser>
        <c:ser>
          <c:idx val="2"/>
          <c:order val="2"/>
          <c:tx>
            <c:strRef>
              <c:f>Controle!$A$10</c:f>
              <c:strCache>
                <c:ptCount val="1"/>
                <c:pt idx="0">
                  <c:v>PROJETO DE SISTEMAS DE CONTROLE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Controle!$B$10:$P$10</c:f>
              <c:numCache>
                <c:formatCode>0%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0.26470588235294118</c:v>
                </c:pt>
                <c:pt idx="3">
                  <c:v>0</c:v>
                </c:pt>
                <c:pt idx="4">
                  <c:v>0.18181818181818182</c:v>
                </c:pt>
                <c:pt idx="5">
                  <c:v>8.3333333333333329E-2</c:v>
                </c:pt>
                <c:pt idx="6">
                  <c:v>0.15</c:v>
                </c:pt>
                <c:pt idx="7">
                  <c:v>0.30434782608695654</c:v>
                </c:pt>
                <c:pt idx="8">
                  <c:v>0.63157894736842102</c:v>
                </c:pt>
                <c:pt idx="9">
                  <c:v>0.29411764705882354</c:v>
                </c:pt>
                <c:pt idx="10">
                  <c:v>0.7142857142857143</c:v>
                </c:pt>
                <c:pt idx="11">
                  <c:v>0.80952380952380953</c:v>
                </c:pt>
                <c:pt idx="12">
                  <c:v>0.36585365853658536</c:v>
                </c:pt>
                <c:pt idx="13">
                  <c:v>0.3611111111111111</c:v>
                </c:pt>
                <c:pt idx="14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9B-4F04-BA37-44EA10A2C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3748720"/>
        <c:axId val="723740400"/>
      </c:barChart>
      <c:catAx>
        <c:axId val="72374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740400"/>
        <c:crosses val="autoZero"/>
        <c:auto val="1"/>
        <c:lblAlgn val="ctr"/>
        <c:lblOffset val="100"/>
        <c:noMultiLvlLbl val="0"/>
      </c:catAx>
      <c:valAx>
        <c:axId val="723740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374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'Soma Controle'!$A$11</c:f>
              <c:strCache>
                <c:ptCount val="1"/>
                <c:pt idx="0">
                  <c:v>Teorema de Controle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'Soma Controle'!$B$11:$P$11</c:f>
              <c:numCache>
                <c:formatCode>0%</c:formatCode>
                <c:ptCount val="15"/>
                <c:pt idx="0">
                  <c:v>0.89473684210526316</c:v>
                </c:pt>
                <c:pt idx="1">
                  <c:v>0.47499999999999998</c:v>
                </c:pt>
                <c:pt idx="2">
                  <c:v>0.52941176470588236</c:v>
                </c:pt>
                <c:pt idx="3">
                  <c:v>0.8</c:v>
                </c:pt>
                <c:pt idx="4">
                  <c:v>0.33333333333333331</c:v>
                </c:pt>
                <c:pt idx="5">
                  <c:v>0.44444444444444442</c:v>
                </c:pt>
                <c:pt idx="6">
                  <c:v>0.55000000000000004</c:v>
                </c:pt>
                <c:pt idx="7">
                  <c:v>0.2608695652173913</c:v>
                </c:pt>
                <c:pt idx="8">
                  <c:v>7.8947368421052627E-2</c:v>
                </c:pt>
                <c:pt idx="9">
                  <c:v>0</c:v>
                </c:pt>
                <c:pt idx="10">
                  <c:v>0.21428571428571427</c:v>
                </c:pt>
                <c:pt idx="11">
                  <c:v>0.19047619047619047</c:v>
                </c:pt>
                <c:pt idx="12">
                  <c:v>0.58536585365853655</c:v>
                </c:pt>
                <c:pt idx="13">
                  <c:v>0.52777777777777779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AA-472E-A74F-4F55256224C7}"/>
            </c:ext>
          </c:extLst>
        </c:ser>
        <c:ser>
          <c:idx val="1"/>
          <c:order val="1"/>
          <c:tx>
            <c:strRef>
              <c:f>'Soma Controle'!$A$12</c:f>
              <c:strCache>
                <c:ptCount val="1"/>
                <c:pt idx="0">
                  <c:v>Analise + Projeto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'Soma Controle'!$B$12:$P$12</c:f>
              <c:numCache>
                <c:formatCode>0%</c:formatCode>
                <c:ptCount val="15"/>
                <c:pt idx="0">
                  <c:v>0.10526315789473684</c:v>
                </c:pt>
                <c:pt idx="1">
                  <c:v>0.52500000000000002</c:v>
                </c:pt>
                <c:pt idx="2">
                  <c:v>0.47058823529411764</c:v>
                </c:pt>
                <c:pt idx="3">
                  <c:v>0.2</c:v>
                </c:pt>
                <c:pt idx="4">
                  <c:v>0.66666666666666663</c:v>
                </c:pt>
                <c:pt idx="5">
                  <c:v>0.55555555555555558</c:v>
                </c:pt>
                <c:pt idx="6">
                  <c:v>0.45</c:v>
                </c:pt>
                <c:pt idx="7">
                  <c:v>0.73913043478260865</c:v>
                </c:pt>
                <c:pt idx="8">
                  <c:v>0.92105263157894735</c:v>
                </c:pt>
                <c:pt idx="9">
                  <c:v>1</c:v>
                </c:pt>
                <c:pt idx="10">
                  <c:v>0.7857142857142857</c:v>
                </c:pt>
                <c:pt idx="11">
                  <c:v>0.80952380952380953</c:v>
                </c:pt>
                <c:pt idx="12">
                  <c:v>0.41463414634146339</c:v>
                </c:pt>
                <c:pt idx="13">
                  <c:v>0.47222222222222221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AA-472E-A74F-4F5525622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1501648"/>
        <c:axId val="581504560"/>
      </c:barChart>
      <c:catAx>
        <c:axId val="5815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504560"/>
        <c:crosses val="autoZero"/>
        <c:auto val="1"/>
        <c:lblAlgn val="ctr"/>
        <c:lblOffset val="100"/>
        <c:noMultiLvlLbl val="0"/>
      </c:catAx>
      <c:valAx>
        <c:axId val="581504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150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31750</xdr:rowOff>
    </xdr:from>
    <xdr:to>
      <xdr:col>6</xdr:col>
      <xdr:colOff>6350</xdr:colOff>
      <xdr:row>26</xdr:row>
      <xdr:rowOff>12700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7C5F69E-5E7A-EF7B-38F2-F851FE96FD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13</xdr:row>
      <xdr:rowOff>171450</xdr:rowOff>
    </xdr:from>
    <xdr:to>
      <xdr:col>7</xdr:col>
      <xdr:colOff>307975</xdr:colOff>
      <xdr:row>28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1C10411-8D54-0738-C94B-53B7A4F27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11</xdr:row>
      <xdr:rowOff>31750</xdr:rowOff>
    </xdr:from>
    <xdr:to>
      <xdr:col>7</xdr:col>
      <xdr:colOff>428625</xdr:colOff>
      <xdr:row>26</xdr:row>
      <xdr:rowOff>12700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74233-435A-4E52-4AD2-9B1A3D3E1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758825</xdr:colOff>
      <xdr:row>12</xdr:row>
      <xdr:rowOff>139700</xdr:rowOff>
    </xdr:from>
    <xdr:to>
      <xdr:col>7</xdr:col>
      <xdr:colOff>466725</xdr:colOff>
      <xdr:row>27</xdr:row>
      <xdr:rowOff>120650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5CD1FE-2240-5EAC-4DA6-8BBDB2D06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0"/>
  <sheetViews>
    <sheetView topLeftCell="B91" workbookViewId="0">
      <selection activeCell="B98" sqref="B98:P98"/>
    </sheetView>
  </sheetViews>
  <sheetFormatPr defaultRowHeight="14.4" x14ac:dyDescent="0.3"/>
  <cols>
    <col min="1" max="1" width="42" bestFit="1" customWidth="1"/>
    <col min="2" max="15" width="8.88671875" style="1"/>
  </cols>
  <sheetData>
    <row r="1" spans="1:16" x14ac:dyDescent="0.3">
      <c r="A1" t="s">
        <v>0</v>
      </c>
      <c r="B1">
        <v>2007.2</v>
      </c>
      <c r="C1">
        <v>2008.1</v>
      </c>
      <c r="D1">
        <v>2008.2</v>
      </c>
      <c r="E1">
        <v>2009.1</v>
      </c>
      <c r="F1">
        <v>2009.2</v>
      </c>
      <c r="G1">
        <v>2010.1</v>
      </c>
      <c r="H1">
        <v>2010.2</v>
      </c>
      <c r="I1">
        <v>2011.1</v>
      </c>
      <c r="J1">
        <v>2011.2</v>
      </c>
      <c r="K1">
        <v>2012.1</v>
      </c>
      <c r="L1">
        <v>2012.2</v>
      </c>
      <c r="M1">
        <v>2013.1</v>
      </c>
      <c r="N1">
        <v>2013.2</v>
      </c>
      <c r="O1">
        <v>2014.1</v>
      </c>
      <c r="P1">
        <v>2014.2</v>
      </c>
    </row>
    <row r="2" spans="1:16" x14ac:dyDescent="0.3">
      <c r="A2" t="s">
        <v>17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156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t="s">
        <v>84</v>
      </c>
      <c r="B4">
        <v>3</v>
      </c>
      <c r="C4">
        <v>2</v>
      </c>
      <c r="D4">
        <v>2</v>
      </c>
      <c r="E4">
        <v>4</v>
      </c>
      <c r="F4">
        <v>2</v>
      </c>
      <c r="G4">
        <v>2</v>
      </c>
      <c r="H4">
        <v>5</v>
      </c>
      <c r="I4">
        <v>12</v>
      </c>
      <c r="J4">
        <v>7</v>
      </c>
      <c r="K4">
        <v>2</v>
      </c>
      <c r="L4">
        <v>1</v>
      </c>
      <c r="M4">
        <v>1</v>
      </c>
      <c r="N4">
        <v>3</v>
      </c>
      <c r="O4">
        <v>4</v>
      </c>
      <c r="P4">
        <v>4</v>
      </c>
    </row>
    <row r="5" spans="1:16" x14ac:dyDescent="0.3">
      <c r="A5" t="s">
        <v>163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</row>
    <row r="6" spans="1:16" x14ac:dyDescent="0.3">
      <c r="A6" t="s">
        <v>122</v>
      </c>
      <c r="B6">
        <v>42</v>
      </c>
      <c r="C6">
        <v>5</v>
      </c>
      <c r="D6">
        <v>46</v>
      </c>
      <c r="E6">
        <v>25</v>
      </c>
      <c r="F6">
        <v>45</v>
      </c>
      <c r="G6">
        <v>24</v>
      </c>
      <c r="H6">
        <v>1</v>
      </c>
      <c r="I6">
        <v>20</v>
      </c>
      <c r="J6">
        <v>13</v>
      </c>
      <c r="K6">
        <v>8</v>
      </c>
      <c r="L6">
        <v>29</v>
      </c>
      <c r="M6">
        <v>39</v>
      </c>
      <c r="N6">
        <v>35</v>
      </c>
      <c r="O6">
        <v>44</v>
      </c>
      <c r="P6">
        <v>0</v>
      </c>
    </row>
    <row r="7" spans="1:16" x14ac:dyDescent="0.3">
      <c r="A7" t="s">
        <v>138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18</v>
      </c>
    </row>
    <row r="8" spans="1:16" x14ac:dyDescent="0.3">
      <c r="A8" t="s">
        <v>15</v>
      </c>
      <c r="B8">
        <v>6</v>
      </c>
      <c r="C8">
        <v>11</v>
      </c>
      <c r="D8">
        <v>12</v>
      </c>
      <c r="E8">
        <v>3</v>
      </c>
      <c r="F8">
        <v>0</v>
      </c>
      <c r="G8">
        <v>5</v>
      </c>
      <c r="H8">
        <v>5</v>
      </c>
      <c r="I8">
        <v>5</v>
      </c>
      <c r="J8">
        <v>2</v>
      </c>
      <c r="K8">
        <v>1</v>
      </c>
      <c r="L8">
        <v>9</v>
      </c>
      <c r="M8">
        <v>4</v>
      </c>
      <c r="N8">
        <v>2</v>
      </c>
      <c r="O8">
        <v>2</v>
      </c>
      <c r="P8">
        <v>0</v>
      </c>
    </row>
    <row r="9" spans="1:16" x14ac:dyDescent="0.3">
      <c r="A9" t="s">
        <v>8</v>
      </c>
      <c r="B9">
        <v>0</v>
      </c>
      <c r="C9">
        <v>0</v>
      </c>
      <c r="D9">
        <v>0</v>
      </c>
      <c r="E9">
        <v>0</v>
      </c>
      <c r="F9">
        <v>3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1</v>
      </c>
      <c r="N9">
        <v>0</v>
      </c>
      <c r="O9">
        <v>0</v>
      </c>
      <c r="P9">
        <v>11</v>
      </c>
    </row>
    <row r="10" spans="1:16" x14ac:dyDescent="0.3">
      <c r="A10" t="s">
        <v>155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</v>
      </c>
    </row>
    <row r="11" spans="1:16" x14ac:dyDescent="0.3">
      <c r="A11" t="s">
        <v>95</v>
      </c>
      <c r="B11">
        <v>1</v>
      </c>
      <c r="C11">
        <v>5</v>
      </c>
      <c r="D11">
        <v>3</v>
      </c>
      <c r="E11">
        <v>7</v>
      </c>
      <c r="F11">
        <v>7</v>
      </c>
      <c r="G11">
        <v>7</v>
      </c>
      <c r="H11">
        <v>6</v>
      </c>
      <c r="I11">
        <v>12</v>
      </c>
      <c r="J11">
        <v>0</v>
      </c>
      <c r="K11">
        <v>4</v>
      </c>
      <c r="L11">
        <v>9</v>
      </c>
      <c r="M11">
        <v>18</v>
      </c>
      <c r="N11">
        <v>2</v>
      </c>
      <c r="O11">
        <v>12</v>
      </c>
      <c r="P11">
        <v>21</v>
      </c>
    </row>
    <row r="12" spans="1:16" x14ac:dyDescent="0.3">
      <c r="A12" t="s">
        <v>72</v>
      </c>
      <c r="B12">
        <v>14</v>
      </c>
      <c r="C12">
        <v>17</v>
      </c>
      <c r="D12">
        <v>14</v>
      </c>
      <c r="E12">
        <v>18</v>
      </c>
      <c r="F12">
        <v>23</v>
      </c>
      <c r="G12">
        <v>18</v>
      </c>
      <c r="H12">
        <v>27</v>
      </c>
      <c r="I12">
        <v>18</v>
      </c>
      <c r="J12">
        <v>8</v>
      </c>
      <c r="K12">
        <v>4</v>
      </c>
      <c r="L12">
        <v>35</v>
      </c>
      <c r="M12">
        <v>14</v>
      </c>
      <c r="N12">
        <v>28</v>
      </c>
      <c r="O12">
        <v>39</v>
      </c>
      <c r="P12">
        <v>1</v>
      </c>
    </row>
    <row r="13" spans="1:16" x14ac:dyDescent="0.3">
      <c r="A13" t="s">
        <v>3</v>
      </c>
      <c r="B13">
        <v>1</v>
      </c>
      <c r="C13">
        <v>6</v>
      </c>
      <c r="D13">
        <v>7</v>
      </c>
      <c r="E13">
        <v>8</v>
      </c>
      <c r="F13">
        <v>3</v>
      </c>
      <c r="G13">
        <v>4</v>
      </c>
      <c r="H13">
        <v>4</v>
      </c>
      <c r="I13">
        <v>18</v>
      </c>
      <c r="J13">
        <v>6</v>
      </c>
      <c r="K13">
        <v>0</v>
      </c>
      <c r="L13">
        <v>0</v>
      </c>
      <c r="M13">
        <v>3</v>
      </c>
      <c r="N13">
        <v>12</v>
      </c>
      <c r="O13">
        <v>8</v>
      </c>
      <c r="P13">
        <v>35</v>
      </c>
    </row>
    <row r="14" spans="1:16" x14ac:dyDescent="0.3">
      <c r="A14" t="s">
        <v>62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</v>
      </c>
      <c r="M14">
        <v>0</v>
      </c>
      <c r="N14">
        <v>1</v>
      </c>
      <c r="O14">
        <v>0</v>
      </c>
      <c r="P14">
        <v>27</v>
      </c>
    </row>
    <row r="15" spans="1:16" x14ac:dyDescent="0.3">
      <c r="A15" t="s">
        <v>83</v>
      </c>
      <c r="B15">
        <v>41</v>
      </c>
      <c r="C15">
        <v>28</v>
      </c>
      <c r="D15">
        <v>34</v>
      </c>
      <c r="E15">
        <v>33</v>
      </c>
      <c r="F15">
        <v>23</v>
      </c>
      <c r="G15">
        <v>16</v>
      </c>
      <c r="H15">
        <v>33</v>
      </c>
      <c r="I15">
        <v>30</v>
      </c>
      <c r="J15">
        <v>18</v>
      </c>
      <c r="K15">
        <v>3</v>
      </c>
      <c r="L15">
        <v>26</v>
      </c>
      <c r="M15">
        <v>0</v>
      </c>
      <c r="N15">
        <v>0</v>
      </c>
      <c r="O15">
        <v>0</v>
      </c>
      <c r="P15">
        <v>24</v>
      </c>
    </row>
    <row r="16" spans="1:16" x14ac:dyDescent="0.3">
      <c r="A16" t="s">
        <v>29</v>
      </c>
      <c r="B16">
        <v>18</v>
      </c>
      <c r="C16">
        <v>9</v>
      </c>
      <c r="D16">
        <v>25</v>
      </c>
      <c r="E16">
        <v>11</v>
      </c>
      <c r="F16">
        <v>12</v>
      </c>
      <c r="G16">
        <v>19</v>
      </c>
      <c r="H16">
        <v>15</v>
      </c>
      <c r="I16">
        <v>24</v>
      </c>
      <c r="J16">
        <v>16</v>
      </c>
      <c r="K16">
        <v>1</v>
      </c>
      <c r="L16">
        <v>16</v>
      </c>
      <c r="M16">
        <v>15</v>
      </c>
      <c r="N16">
        <v>9</v>
      </c>
      <c r="O16">
        <v>0</v>
      </c>
      <c r="P16">
        <v>3</v>
      </c>
    </row>
    <row r="17" spans="1:16" x14ac:dyDescent="0.3">
      <c r="A17" t="s">
        <v>51</v>
      </c>
      <c r="B17">
        <v>21</v>
      </c>
      <c r="C17">
        <v>21</v>
      </c>
      <c r="D17">
        <v>21</v>
      </c>
      <c r="E17">
        <v>25</v>
      </c>
      <c r="F17">
        <v>21</v>
      </c>
      <c r="G17">
        <v>24</v>
      </c>
      <c r="H17">
        <v>19</v>
      </c>
      <c r="I17">
        <v>22</v>
      </c>
      <c r="J17">
        <v>11</v>
      </c>
      <c r="K17">
        <v>5</v>
      </c>
      <c r="L17">
        <v>40</v>
      </c>
      <c r="M17">
        <v>0</v>
      </c>
      <c r="N17">
        <v>0</v>
      </c>
      <c r="O17">
        <v>0</v>
      </c>
      <c r="P17">
        <v>2</v>
      </c>
    </row>
    <row r="18" spans="1:16" x14ac:dyDescent="0.3">
      <c r="A18" t="s">
        <v>14</v>
      </c>
      <c r="B18">
        <v>4</v>
      </c>
      <c r="C18">
        <v>26</v>
      </c>
      <c r="D18">
        <v>20</v>
      </c>
      <c r="E18">
        <v>10</v>
      </c>
      <c r="F18">
        <v>10</v>
      </c>
      <c r="G18">
        <v>6</v>
      </c>
      <c r="H18">
        <v>22</v>
      </c>
      <c r="I18">
        <v>17</v>
      </c>
      <c r="J18">
        <v>10</v>
      </c>
      <c r="K18">
        <v>0</v>
      </c>
      <c r="L18">
        <v>43</v>
      </c>
      <c r="M18">
        <v>0</v>
      </c>
      <c r="N18">
        <v>0</v>
      </c>
      <c r="O18">
        <v>0</v>
      </c>
      <c r="P18">
        <v>0</v>
      </c>
    </row>
    <row r="19" spans="1:16" x14ac:dyDescent="0.3">
      <c r="A19" t="s">
        <v>113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38</v>
      </c>
      <c r="N19">
        <v>39</v>
      </c>
      <c r="O19">
        <v>44</v>
      </c>
      <c r="P19">
        <v>0</v>
      </c>
    </row>
    <row r="20" spans="1:16" x14ac:dyDescent="0.3">
      <c r="A20" t="s">
        <v>146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85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17</v>
      </c>
      <c r="P21">
        <v>0</v>
      </c>
    </row>
    <row r="22" spans="1:16" x14ac:dyDescent="0.3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16</v>
      </c>
      <c r="P22">
        <v>0</v>
      </c>
    </row>
    <row r="23" spans="1:16" x14ac:dyDescent="0.3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18</v>
      </c>
    </row>
    <row r="24" spans="1:16" x14ac:dyDescent="0.3">
      <c r="A24" t="s">
        <v>136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t="s">
        <v>33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36</v>
      </c>
      <c r="N25">
        <v>35</v>
      </c>
      <c r="O25">
        <v>36</v>
      </c>
      <c r="P25">
        <v>0</v>
      </c>
    </row>
    <row r="26" spans="1:16" x14ac:dyDescent="0.3">
      <c r="A26" t="s">
        <v>143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1:16" x14ac:dyDescent="0.3">
      <c r="A27" t="s">
        <v>123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12</v>
      </c>
    </row>
    <row r="28" spans="1:16" x14ac:dyDescent="0.3">
      <c r="A28" t="s">
        <v>30</v>
      </c>
      <c r="B28">
        <v>2</v>
      </c>
      <c r="C28">
        <v>3</v>
      </c>
      <c r="D28">
        <v>2</v>
      </c>
      <c r="E28">
        <v>6</v>
      </c>
      <c r="F28">
        <v>1</v>
      </c>
      <c r="G28">
        <v>5</v>
      </c>
      <c r="H28">
        <v>4</v>
      </c>
      <c r="I28">
        <v>0</v>
      </c>
      <c r="J28">
        <v>1</v>
      </c>
      <c r="K28">
        <v>2</v>
      </c>
      <c r="L28">
        <v>0</v>
      </c>
      <c r="M28">
        <v>6</v>
      </c>
      <c r="N28">
        <v>0</v>
      </c>
      <c r="O28">
        <v>0</v>
      </c>
      <c r="P28">
        <v>33</v>
      </c>
    </row>
    <row r="29" spans="1:16" x14ac:dyDescent="0.3">
      <c r="A29" t="s">
        <v>93</v>
      </c>
      <c r="B29">
        <v>6</v>
      </c>
      <c r="C29">
        <v>12</v>
      </c>
      <c r="D29">
        <v>4</v>
      </c>
      <c r="E29">
        <v>2</v>
      </c>
      <c r="F29">
        <v>9</v>
      </c>
      <c r="G29">
        <v>9</v>
      </c>
      <c r="H29">
        <v>4</v>
      </c>
      <c r="I29">
        <v>5</v>
      </c>
      <c r="J29">
        <v>8</v>
      </c>
      <c r="K29">
        <v>1</v>
      </c>
      <c r="L29">
        <v>7</v>
      </c>
      <c r="M29">
        <v>6</v>
      </c>
      <c r="N29">
        <v>0</v>
      </c>
      <c r="O29">
        <v>2</v>
      </c>
      <c r="P29">
        <v>0</v>
      </c>
    </row>
    <row r="30" spans="1:16" x14ac:dyDescent="0.3">
      <c r="A30" t="s">
        <v>78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1:16" x14ac:dyDescent="0.3">
      <c r="A31" t="s">
        <v>64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</row>
    <row r="32" spans="1:16" x14ac:dyDescent="0.3">
      <c r="A32" t="s">
        <v>35</v>
      </c>
      <c r="B32">
        <v>1</v>
      </c>
      <c r="C32">
        <v>1</v>
      </c>
      <c r="D32">
        <v>7</v>
      </c>
      <c r="E32">
        <v>0</v>
      </c>
      <c r="F32">
        <v>2</v>
      </c>
      <c r="G32">
        <v>5</v>
      </c>
      <c r="H32">
        <v>8</v>
      </c>
      <c r="I32">
        <v>4</v>
      </c>
      <c r="J32">
        <v>3</v>
      </c>
      <c r="K32">
        <v>0</v>
      </c>
      <c r="L32">
        <v>5</v>
      </c>
      <c r="M32">
        <v>10</v>
      </c>
      <c r="N32">
        <v>9</v>
      </c>
      <c r="O32">
        <v>9</v>
      </c>
      <c r="P32">
        <v>33</v>
      </c>
    </row>
    <row r="33" spans="1:16" x14ac:dyDescent="0.3">
      <c r="A33" t="s">
        <v>47</v>
      </c>
      <c r="B33">
        <v>2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t="s">
        <v>80</v>
      </c>
      <c r="B34">
        <v>6</v>
      </c>
      <c r="C34">
        <v>5</v>
      </c>
      <c r="D34">
        <v>3</v>
      </c>
      <c r="E34">
        <v>9</v>
      </c>
      <c r="F34">
        <v>3</v>
      </c>
      <c r="G34">
        <v>4</v>
      </c>
      <c r="H34">
        <v>1</v>
      </c>
      <c r="I34">
        <v>1</v>
      </c>
      <c r="J34">
        <v>1</v>
      </c>
      <c r="K34">
        <v>0</v>
      </c>
      <c r="L34">
        <v>1</v>
      </c>
      <c r="M34">
        <v>3</v>
      </c>
      <c r="N34">
        <v>4</v>
      </c>
      <c r="O34">
        <v>0</v>
      </c>
      <c r="P34">
        <v>0</v>
      </c>
    </row>
    <row r="35" spans="1:16" x14ac:dyDescent="0.3">
      <c r="A35" t="s">
        <v>97</v>
      </c>
      <c r="B35">
        <v>2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</v>
      </c>
      <c r="J35">
        <v>7</v>
      </c>
      <c r="K35">
        <v>0</v>
      </c>
      <c r="L35">
        <v>2</v>
      </c>
      <c r="M35">
        <v>0</v>
      </c>
      <c r="N35">
        <v>0</v>
      </c>
      <c r="O35">
        <v>2</v>
      </c>
      <c r="P35">
        <v>0</v>
      </c>
    </row>
    <row r="36" spans="1:16" x14ac:dyDescent="0.3">
      <c r="A36" t="s">
        <v>1</v>
      </c>
      <c r="B36">
        <v>4</v>
      </c>
      <c r="C36">
        <v>4</v>
      </c>
      <c r="D36">
        <v>11</v>
      </c>
      <c r="E36">
        <v>1</v>
      </c>
      <c r="F36">
        <v>2</v>
      </c>
      <c r="G36">
        <v>6</v>
      </c>
      <c r="H36">
        <v>6</v>
      </c>
      <c r="I36">
        <v>8</v>
      </c>
      <c r="J36">
        <v>3</v>
      </c>
      <c r="K36">
        <v>3</v>
      </c>
      <c r="L36">
        <v>6</v>
      </c>
      <c r="M36">
        <v>10</v>
      </c>
      <c r="N36">
        <v>9</v>
      </c>
      <c r="O36">
        <v>11</v>
      </c>
      <c r="P36">
        <v>0</v>
      </c>
    </row>
    <row r="37" spans="1:16" x14ac:dyDescent="0.3">
      <c r="A37" t="s">
        <v>98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24</v>
      </c>
      <c r="B38">
        <v>1</v>
      </c>
      <c r="C38">
        <v>1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2</v>
      </c>
      <c r="N38">
        <v>6</v>
      </c>
      <c r="O38">
        <v>13</v>
      </c>
      <c r="P38">
        <v>0</v>
      </c>
    </row>
    <row r="39" spans="1:16" x14ac:dyDescent="0.3">
      <c r="A39" t="s">
        <v>159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21</v>
      </c>
      <c r="B40">
        <v>5</v>
      </c>
      <c r="C40">
        <v>1</v>
      </c>
      <c r="D40">
        <v>2</v>
      </c>
      <c r="E40">
        <v>9</v>
      </c>
      <c r="F40">
        <v>0</v>
      </c>
      <c r="G40">
        <v>11</v>
      </c>
      <c r="H40">
        <v>8</v>
      </c>
      <c r="I40">
        <v>1</v>
      </c>
      <c r="J40">
        <v>3</v>
      </c>
      <c r="K40">
        <v>2</v>
      </c>
      <c r="L40">
        <v>0</v>
      </c>
      <c r="M40">
        <v>0</v>
      </c>
      <c r="N40">
        <v>0</v>
      </c>
      <c r="O40">
        <v>6</v>
      </c>
      <c r="P40">
        <v>1</v>
      </c>
    </row>
    <row r="41" spans="1:16" x14ac:dyDescent="0.3">
      <c r="A41" t="s">
        <v>82</v>
      </c>
      <c r="B41">
        <v>2</v>
      </c>
      <c r="C41">
        <v>1</v>
      </c>
      <c r="D41">
        <v>1</v>
      </c>
      <c r="E41">
        <v>0</v>
      </c>
      <c r="F41">
        <v>0</v>
      </c>
      <c r="G41">
        <v>1</v>
      </c>
      <c r="H41">
        <v>2</v>
      </c>
      <c r="I41">
        <v>0</v>
      </c>
      <c r="J41">
        <v>4</v>
      </c>
      <c r="K41">
        <v>1</v>
      </c>
      <c r="L41">
        <v>1</v>
      </c>
      <c r="M41">
        <v>9</v>
      </c>
      <c r="N41">
        <v>4</v>
      </c>
      <c r="O41">
        <v>2</v>
      </c>
      <c r="P41">
        <v>0</v>
      </c>
    </row>
    <row r="42" spans="1:16" x14ac:dyDescent="0.3">
      <c r="A42" t="s">
        <v>149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40</v>
      </c>
      <c r="B43">
        <v>0</v>
      </c>
      <c r="C43">
        <v>1</v>
      </c>
      <c r="D43">
        <v>0</v>
      </c>
      <c r="E43">
        <v>1</v>
      </c>
      <c r="F43">
        <v>0</v>
      </c>
      <c r="G43">
        <v>0</v>
      </c>
      <c r="H43">
        <v>0</v>
      </c>
      <c r="I43">
        <v>1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129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102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5</v>
      </c>
      <c r="K45">
        <v>0</v>
      </c>
      <c r="L45">
        <v>1</v>
      </c>
      <c r="M45">
        <v>2</v>
      </c>
      <c r="N45">
        <v>0</v>
      </c>
      <c r="O45">
        <v>0</v>
      </c>
      <c r="P45">
        <v>7</v>
      </c>
    </row>
    <row r="46" spans="1:16" x14ac:dyDescent="0.3">
      <c r="A46" t="s">
        <v>161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t="s">
        <v>87</v>
      </c>
      <c r="B47">
        <v>0</v>
      </c>
      <c r="C47">
        <v>12</v>
      </c>
      <c r="D47">
        <v>12</v>
      </c>
      <c r="E47">
        <v>3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1</v>
      </c>
      <c r="M47">
        <v>1</v>
      </c>
      <c r="N47">
        <v>0</v>
      </c>
      <c r="O47">
        <v>0</v>
      </c>
      <c r="P47">
        <v>0</v>
      </c>
    </row>
    <row r="48" spans="1:16" x14ac:dyDescent="0.3">
      <c r="A48" t="s">
        <v>152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6</v>
      </c>
    </row>
    <row r="49" spans="1:16" x14ac:dyDescent="0.3">
      <c r="A49" t="s">
        <v>145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</v>
      </c>
    </row>
    <row r="50" spans="1:16" x14ac:dyDescent="0.3">
      <c r="A50" t="s">
        <v>46</v>
      </c>
      <c r="B50">
        <v>14</v>
      </c>
      <c r="C50">
        <v>1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5</v>
      </c>
      <c r="M50">
        <v>6</v>
      </c>
      <c r="N50">
        <v>17</v>
      </c>
      <c r="O50">
        <v>1</v>
      </c>
      <c r="P50">
        <v>0</v>
      </c>
    </row>
    <row r="51" spans="1:16" x14ac:dyDescent="0.3">
      <c r="A51" t="s">
        <v>76</v>
      </c>
      <c r="B51">
        <v>0</v>
      </c>
      <c r="C51">
        <v>5</v>
      </c>
      <c r="D51">
        <v>6</v>
      </c>
      <c r="E51">
        <v>8</v>
      </c>
      <c r="F51">
        <v>7</v>
      </c>
      <c r="G51">
        <v>9</v>
      </c>
      <c r="H51">
        <v>25</v>
      </c>
      <c r="I51">
        <v>8</v>
      </c>
      <c r="J51">
        <v>6</v>
      </c>
      <c r="K51">
        <v>4</v>
      </c>
      <c r="L51">
        <v>8</v>
      </c>
      <c r="M51">
        <v>0</v>
      </c>
      <c r="N51">
        <v>1</v>
      </c>
      <c r="O51">
        <v>6</v>
      </c>
      <c r="P51">
        <v>0</v>
      </c>
    </row>
    <row r="52" spans="1:16" x14ac:dyDescent="0.3">
      <c r="A52" t="s">
        <v>38</v>
      </c>
      <c r="B52">
        <v>0</v>
      </c>
      <c r="C52">
        <v>2</v>
      </c>
      <c r="D52">
        <v>1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9</v>
      </c>
    </row>
    <row r="53" spans="1:16" x14ac:dyDescent="0.3">
      <c r="A53" t="s">
        <v>11</v>
      </c>
      <c r="B53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132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117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45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41</v>
      </c>
      <c r="P56">
        <v>0</v>
      </c>
    </row>
    <row r="57" spans="1:16" x14ac:dyDescent="0.3">
      <c r="A57" t="s">
        <v>61</v>
      </c>
      <c r="B57">
        <v>11</v>
      </c>
      <c r="C57">
        <v>12</v>
      </c>
      <c r="D57">
        <v>16</v>
      </c>
      <c r="E57">
        <v>19</v>
      </c>
      <c r="F57">
        <v>16</v>
      </c>
      <c r="G57">
        <v>18</v>
      </c>
      <c r="H57">
        <v>20</v>
      </c>
      <c r="I57">
        <v>23</v>
      </c>
      <c r="J57">
        <v>9</v>
      </c>
      <c r="K57">
        <v>3</v>
      </c>
      <c r="L57">
        <v>25</v>
      </c>
      <c r="M57">
        <v>8</v>
      </c>
      <c r="N57">
        <v>18</v>
      </c>
      <c r="O57">
        <v>0</v>
      </c>
      <c r="P57">
        <v>0</v>
      </c>
    </row>
    <row r="58" spans="1:16" x14ac:dyDescent="0.3">
      <c r="A58" t="s">
        <v>150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107</v>
      </c>
      <c r="B59">
        <v>0</v>
      </c>
      <c r="C59">
        <v>7</v>
      </c>
      <c r="D59">
        <v>2</v>
      </c>
      <c r="E59">
        <v>2</v>
      </c>
      <c r="F59">
        <v>1</v>
      </c>
      <c r="G59">
        <v>3</v>
      </c>
      <c r="H59">
        <v>0</v>
      </c>
      <c r="I59">
        <v>0</v>
      </c>
      <c r="J59">
        <v>5</v>
      </c>
      <c r="K59">
        <v>2</v>
      </c>
      <c r="L59">
        <v>7</v>
      </c>
      <c r="M59">
        <v>5</v>
      </c>
      <c r="N59">
        <v>0</v>
      </c>
      <c r="O59">
        <v>2</v>
      </c>
      <c r="P59">
        <v>0</v>
      </c>
    </row>
    <row r="60" spans="1:16" x14ac:dyDescent="0.3">
      <c r="A60" t="s">
        <v>54</v>
      </c>
      <c r="B60">
        <v>4</v>
      </c>
      <c r="C60">
        <v>4</v>
      </c>
      <c r="D60">
        <v>1</v>
      </c>
      <c r="E60">
        <v>1</v>
      </c>
      <c r="F60">
        <v>3</v>
      </c>
      <c r="G60">
        <v>1</v>
      </c>
      <c r="H60">
        <v>1</v>
      </c>
      <c r="I60">
        <v>0</v>
      </c>
      <c r="J60">
        <v>2</v>
      </c>
      <c r="K60">
        <v>1</v>
      </c>
      <c r="L60">
        <v>6</v>
      </c>
      <c r="M60">
        <v>10</v>
      </c>
      <c r="N60">
        <v>12</v>
      </c>
      <c r="O60">
        <v>10</v>
      </c>
      <c r="P60">
        <v>0</v>
      </c>
    </row>
    <row r="61" spans="1:16" x14ac:dyDescent="0.3">
      <c r="A61" t="s">
        <v>151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t="s">
        <v>105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21</v>
      </c>
      <c r="P62">
        <v>0</v>
      </c>
    </row>
    <row r="63" spans="1:16" x14ac:dyDescent="0.3">
      <c r="A63" t="s">
        <v>4</v>
      </c>
      <c r="B63">
        <v>24</v>
      </c>
      <c r="C63">
        <v>19</v>
      </c>
      <c r="D63">
        <v>23</v>
      </c>
      <c r="E63">
        <v>29</v>
      </c>
      <c r="F63">
        <v>33</v>
      </c>
      <c r="G63">
        <v>26</v>
      </c>
      <c r="H63">
        <v>16</v>
      </c>
      <c r="I63">
        <v>24</v>
      </c>
      <c r="J63">
        <v>21</v>
      </c>
      <c r="K63">
        <v>14</v>
      </c>
      <c r="L63">
        <v>6</v>
      </c>
      <c r="M63">
        <v>19</v>
      </c>
      <c r="N63">
        <v>26</v>
      </c>
      <c r="O63">
        <v>0</v>
      </c>
      <c r="P63">
        <v>1</v>
      </c>
    </row>
    <row r="64" spans="1:16" x14ac:dyDescent="0.3">
      <c r="A64" t="s">
        <v>135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t="s">
        <v>74</v>
      </c>
      <c r="B65">
        <v>0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34</v>
      </c>
    </row>
    <row r="66" spans="1:16" x14ac:dyDescent="0.3">
      <c r="A66" t="s">
        <v>25</v>
      </c>
      <c r="B66">
        <v>1</v>
      </c>
      <c r="C66">
        <v>3</v>
      </c>
      <c r="D66">
        <v>0</v>
      </c>
      <c r="E66">
        <v>2</v>
      </c>
      <c r="F66">
        <v>1</v>
      </c>
      <c r="G66">
        <v>1</v>
      </c>
      <c r="H66">
        <v>8</v>
      </c>
      <c r="I66">
        <v>1</v>
      </c>
      <c r="J66">
        <v>7</v>
      </c>
      <c r="K66">
        <v>5</v>
      </c>
      <c r="L66">
        <v>6</v>
      </c>
      <c r="M66">
        <v>4</v>
      </c>
      <c r="N66">
        <v>2</v>
      </c>
      <c r="O66">
        <v>3</v>
      </c>
      <c r="P66">
        <v>0</v>
      </c>
    </row>
    <row r="67" spans="1:16" x14ac:dyDescent="0.3">
      <c r="A67" t="s">
        <v>88</v>
      </c>
      <c r="B67">
        <v>7</v>
      </c>
      <c r="C67">
        <v>2</v>
      </c>
      <c r="D67">
        <v>1</v>
      </c>
      <c r="E67">
        <v>3</v>
      </c>
      <c r="F67">
        <v>7</v>
      </c>
      <c r="G67">
        <v>3</v>
      </c>
      <c r="H67">
        <v>9</v>
      </c>
      <c r="I67">
        <v>11</v>
      </c>
      <c r="J67">
        <v>10</v>
      </c>
      <c r="K67">
        <v>3</v>
      </c>
      <c r="L67">
        <v>16</v>
      </c>
      <c r="M67">
        <v>11</v>
      </c>
      <c r="N67">
        <v>15</v>
      </c>
      <c r="O67">
        <v>14</v>
      </c>
      <c r="P67">
        <v>0</v>
      </c>
    </row>
    <row r="68" spans="1:16" x14ac:dyDescent="0.3">
      <c r="A68" t="s">
        <v>42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16</v>
      </c>
      <c r="N68">
        <v>9</v>
      </c>
      <c r="O68">
        <v>11</v>
      </c>
      <c r="P68">
        <v>0</v>
      </c>
    </row>
    <row r="69" spans="1:16" x14ac:dyDescent="0.3">
      <c r="A69" t="s">
        <v>114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4</v>
      </c>
      <c r="N69">
        <v>4</v>
      </c>
      <c r="O69">
        <v>9</v>
      </c>
      <c r="P69">
        <v>0</v>
      </c>
    </row>
    <row r="70" spans="1:16" x14ac:dyDescent="0.3">
      <c r="A70" t="s">
        <v>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7</v>
      </c>
      <c r="N70">
        <v>8</v>
      </c>
      <c r="O70">
        <v>14</v>
      </c>
      <c r="P70">
        <v>0</v>
      </c>
    </row>
    <row r="71" spans="1:16" x14ac:dyDescent="0.3">
      <c r="A71" t="s">
        <v>41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8</v>
      </c>
      <c r="N71">
        <v>0</v>
      </c>
      <c r="O71">
        <v>0</v>
      </c>
      <c r="P71">
        <v>1</v>
      </c>
    </row>
    <row r="72" spans="1:16" x14ac:dyDescent="0.3">
      <c r="A72" t="s">
        <v>71</v>
      </c>
      <c r="B72">
        <v>15</v>
      </c>
      <c r="C72">
        <v>9</v>
      </c>
      <c r="D72">
        <v>17</v>
      </c>
      <c r="E72">
        <v>11</v>
      </c>
      <c r="F72">
        <v>9</v>
      </c>
      <c r="G72">
        <v>11</v>
      </c>
      <c r="H72">
        <v>18</v>
      </c>
      <c r="I72">
        <v>8</v>
      </c>
      <c r="J72">
        <v>11</v>
      </c>
      <c r="K72">
        <v>5</v>
      </c>
      <c r="L72">
        <v>34</v>
      </c>
      <c r="M72">
        <v>0</v>
      </c>
      <c r="N72">
        <v>0</v>
      </c>
      <c r="O72">
        <v>0</v>
      </c>
      <c r="P72">
        <v>1</v>
      </c>
    </row>
    <row r="73" spans="1:16" x14ac:dyDescent="0.3">
      <c r="A73" t="s">
        <v>23</v>
      </c>
      <c r="B73">
        <v>40</v>
      </c>
      <c r="C73">
        <v>49</v>
      </c>
      <c r="D73">
        <v>40</v>
      </c>
      <c r="E73">
        <v>35</v>
      </c>
      <c r="F73">
        <v>42</v>
      </c>
      <c r="G73">
        <v>24</v>
      </c>
      <c r="H73">
        <v>44</v>
      </c>
      <c r="I73">
        <v>51</v>
      </c>
      <c r="J73">
        <v>54</v>
      </c>
      <c r="K73">
        <v>8</v>
      </c>
      <c r="L73">
        <v>44</v>
      </c>
      <c r="M73">
        <v>0</v>
      </c>
      <c r="N73">
        <v>0</v>
      </c>
      <c r="O73">
        <v>0</v>
      </c>
      <c r="P73">
        <v>27</v>
      </c>
    </row>
    <row r="74" spans="1:16" x14ac:dyDescent="0.3">
      <c r="A74" t="s">
        <v>118</v>
      </c>
      <c r="B74">
        <v>11</v>
      </c>
      <c r="C74">
        <v>10</v>
      </c>
      <c r="D74">
        <v>11</v>
      </c>
      <c r="E74">
        <v>11</v>
      </c>
      <c r="F74">
        <v>19</v>
      </c>
      <c r="G74">
        <v>14</v>
      </c>
      <c r="H74">
        <v>11</v>
      </c>
      <c r="I74">
        <v>15</v>
      </c>
      <c r="J74">
        <v>10</v>
      </c>
      <c r="K74">
        <v>8</v>
      </c>
      <c r="L74">
        <v>6</v>
      </c>
      <c r="M74">
        <v>0</v>
      </c>
      <c r="N74">
        <v>0</v>
      </c>
      <c r="O74">
        <v>0</v>
      </c>
      <c r="P74">
        <v>1</v>
      </c>
    </row>
    <row r="75" spans="1:16" x14ac:dyDescent="0.3">
      <c r="A75" t="s">
        <v>90</v>
      </c>
      <c r="B75">
        <v>5</v>
      </c>
      <c r="C75">
        <v>9</v>
      </c>
      <c r="D75">
        <v>15</v>
      </c>
      <c r="E75">
        <v>13</v>
      </c>
      <c r="F75">
        <v>12</v>
      </c>
      <c r="G75">
        <v>12</v>
      </c>
      <c r="H75">
        <v>6</v>
      </c>
      <c r="I75">
        <v>3</v>
      </c>
      <c r="J75">
        <v>12</v>
      </c>
      <c r="K75">
        <v>4</v>
      </c>
      <c r="L75">
        <v>15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50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38</v>
      </c>
      <c r="N76">
        <v>47</v>
      </c>
      <c r="O76">
        <v>48</v>
      </c>
      <c r="P76">
        <v>0</v>
      </c>
    </row>
    <row r="77" spans="1:16" x14ac:dyDescent="0.3">
      <c r="A77" t="s">
        <v>37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10</v>
      </c>
      <c r="N77">
        <v>9</v>
      </c>
      <c r="O77">
        <v>9</v>
      </c>
      <c r="P77">
        <v>0</v>
      </c>
    </row>
    <row r="78" spans="1:16" x14ac:dyDescent="0.3">
      <c r="A78" t="s">
        <v>39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19</v>
      </c>
      <c r="N78">
        <v>19</v>
      </c>
      <c r="O78">
        <v>13</v>
      </c>
      <c r="P78">
        <v>0</v>
      </c>
    </row>
    <row r="79" spans="1:16" x14ac:dyDescent="0.3">
      <c r="A79" t="s">
        <v>110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2</v>
      </c>
      <c r="N79">
        <v>9</v>
      </c>
      <c r="O79">
        <v>2</v>
      </c>
      <c r="P79">
        <v>17</v>
      </c>
    </row>
    <row r="80" spans="1:16" x14ac:dyDescent="0.3">
      <c r="A80" t="s">
        <v>148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t="s">
        <v>160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t="s">
        <v>109</v>
      </c>
      <c r="B82">
        <v>3</v>
      </c>
      <c r="C82">
        <v>4</v>
      </c>
      <c r="D82">
        <v>5</v>
      </c>
      <c r="E82">
        <v>5</v>
      </c>
      <c r="F82">
        <v>12</v>
      </c>
      <c r="G82">
        <v>4</v>
      </c>
      <c r="H82">
        <v>4</v>
      </c>
      <c r="I82">
        <v>2</v>
      </c>
      <c r="J82">
        <v>4</v>
      </c>
      <c r="K82">
        <v>2</v>
      </c>
      <c r="L82">
        <v>11</v>
      </c>
      <c r="M82">
        <v>8</v>
      </c>
      <c r="N82">
        <v>8</v>
      </c>
      <c r="O82">
        <v>6</v>
      </c>
      <c r="P82">
        <v>2</v>
      </c>
    </row>
    <row r="83" spans="1:16" x14ac:dyDescent="0.3">
      <c r="A83" t="s">
        <v>26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10</v>
      </c>
    </row>
    <row r="84" spans="1:16" x14ac:dyDescent="0.3">
      <c r="A84" t="s">
        <v>96</v>
      </c>
      <c r="B84">
        <v>2</v>
      </c>
      <c r="C84">
        <v>2</v>
      </c>
      <c r="D84">
        <v>3</v>
      </c>
      <c r="E84">
        <v>3</v>
      </c>
      <c r="F84">
        <v>3</v>
      </c>
      <c r="G84">
        <v>5</v>
      </c>
      <c r="H84">
        <v>1</v>
      </c>
      <c r="I84">
        <v>8</v>
      </c>
      <c r="J84">
        <v>4</v>
      </c>
      <c r="K84">
        <v>3</v>
      </c>
      <c r="L84">
        <v>1</v>
      </c>
      <c r="M84">
        <v>5</v>
      </c>
      <c r="N84">
        <v>4</v>
      </c>
      <c r="O84">
        <v>5</v>
      </c>
      <c r="P84">
        <v>0</v>
      </c>
    </row>
    <row r="85" spans="1:16" x14ac:dyDescent="0.3">
      <c r="A85" t="s">
        <v>73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1</v>
      </c>
      <c r="N85">
        <v>0</v>
      </c>
      <c r="O85">
        <v>0</v>
      </c>
      <c r="P85">
        <v>0</v>
      </c>
    </row>
    <row r="86" spans="1:16" x14ac:dyDescent="0.3">
      <c r="A86" t="s">
        <v>92</v>
      </c>
      <c r="B86">
        <v>0</v>
      </c>
      <c r="C86">
        <v>0</v>
      </c>
      <c r="D86">
        <v>0</v>
      </c>
      <c r="E86">
        <v>2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t="s">
        <v>158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2</v>
      </c>
      <c r="N88">
        <v>4</v>
      </c>
      <c r="O88">
        <v>0</v>
      </c>
      <c r="P88">
        <v>4</v>
      </c>
    </row>
    <row r="89" spans="1:16" x14ac:dyDescent="0.3">
      <c r="A89" t="s">
        <v>100</v>
      </c>
      <c r="B89">
        <v>6</v>
      </c>
      <c r="C89">
        <v>9</v>
      </c>
      <c r="D89">
        <v>6</v>
      </c>
      <c r="E89">
        <v>6</v>
      </c>
      <c r="F89">
        <v>6</v>
      </c>
      <c r="G89">
        <v>9</v>
      </c>
      <c r="H89">
        <v>5</v>
      </c>
      <c r="I89">
        <v>6</v>
      </c>
      <c r="J89">
        <v>8</v>
      </c>
      <c r="K89">
        <v>4</v>
      </c>
      <c r="L89">
        <v>3</v>
      </c>
      <c r="M89">
        <v>4</v>
      </c>
      <c r="N89">
        <v>6</v>
      </c>
      <c r="O89">
        <v>10</v>
      </c>
      <c r="P89">
        <v>0</v>
      </c>
    </row>
    <row r="90" spans="1:16" x14ac:dyDescent="0.3">
      <c r="A90" t="s">
        <v>16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134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94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t="s">
        <v>18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46</v>
      </c>
    </row>
    <row r="94" spans="1:16" x14ac:dyDescent="0.3">
      <c r="A94" t="s">
        <v>28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2</v>
      </c>
      <c r="N94">
        <v>0</v>
      </c>
      <c r="O94">
        <v>0</v>
      </c>
      <c r="P94">
        <v>0</v>
      </c>
    </row>
    <row r="95" spans="1:16" x14ac:dyDescent="0.3">
      <c r="A95" t="s">
        <v>89</v>
      </c>
      <c r="B95">
        <v>1</v>
      </c>
      <c r="C95">
        <v>0</v>
      </c>
      <c r="D95">
        <v>0</v>
      </c>
      <c r="E95">
        <v>0</v>
      </c>
      <c r="F95">
        <v>0</v>
      </c>
      <c r="G95">
        <v>1</v>
      </c>
      <c r="H95">
        <v>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4</v>
      </c>
      <c r="P95">
        <v>0</v>
      </c>
    </row>
    <row r="96" spans="1:16" x14ac:dyDescent="0.3">
      <c r="A96" t="s">
        <v>153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34</v>
      </c>
      <c r="B97">
        <v>0</v>
      </c>
      <c r="C97">
        <v>0</v>
      </c>
      <c r="D97">
        <v>0</v>
      </c>
      <c r="E97">
        <v>1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0</v>
      </c>
      <c r="O97">
        <v>3</v>
      </c>
      <c r="P97">
        <v>46</v>
      </c>
    </row>
    <row r="98" spans="1:16" x14ac:dyDescent="0.3">
      <c r="A98" t="s">
        <v>106</v>
      </c>
      <c r="B98">
        <v>4</v>
      </c>
      <c r="C98">
        <v>5</v>
      </c>
      <c r="D98">
        <v>1</v>
      </c>
      <c r="E98">
        <v>4</v>
      </c>
      <c r="F98">
        <v>7</v>
      </c>
      <c r="G98">
        <v>7</v>
      </c>
      <c r="H98">
        <v>3</v>
      </c>
      <c r="I98">
        <v>5</v>
      </c>
      <c r="J98">
        <v>3</v>
      </c>
      <c r="K98">
        <v>1</v>
      </c>
      <c r="L98">
        <v>6</v>
      </c>
      <c r="M98">
        <v>8</v>
      </c>
      <c r="N98">
        <v>4</v>
      </c>
      <c r="O98">
        <v>17</v>
      </c>
      <c r="P98">
        <v>0</v>
      </c>
    </row>
    <row r="99" spans="1:16" x14ac:dyDescent="0.3">
      <c r="A99" t="s">
        <v>22</v>
      </c>
      <c r="B99">
        <v>0</v>
      </c>
      <c r="C99">
        <v>0</v>
      </c>
      <c r="D99">
        <v>0</v>
      </c>
      <c r="E99">
        <v>0</v>
      </c>
      <c r="F99">
        <v>0</v>
      </c>
      <c r="G99">
        <v>2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>
        <v>29</v>
      </c>
    </row>
    <row r="100" spans="1:16" x14ac:dyDescent="0.3">
      <c r="A100" t="s">
        <v>119</v>
      </c>
      <c r="B100">
        <v>5</v>
      </c>
      <c r="C100">
        <v>10</v>
      </c>
      <c r="D100">
        <v>5</v>
      </c>
      <c r="E100">
        <v>5</v>
      </c>
      <c r="F100">
        <v>1</v>
      </c>
      <c r="G100">
        <v>3</v>
      </c>
      <c r="H100">
        <v>9</v>
      </c>
      <c r="I100">
        <v>4</v>
      </c>
      <c r="J100">
        <v>5</v>
      </c>
      <c r="K100">
        <v>5</v>
      </c>
      <c r="L100">
        <v>5</v>
      </c>
      <c r="M100">
        <v>23</v>
      </c>
      <c r="N100">
        <v>7</v>
      </c>
      <c r="O100">
        <v>13</v>
      </c>
      <c r="P100">
        <v>7</v>
      </c>
    </row>
    <row r="101" spans="1:16" x14ac:dyDescent="0.3">
      <c r="A101" t="s">
        <v>20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120</v>
      </c>
      <c r="B102">
        <v>17</v>
      </c>
      <c r="C102">
        <v>31</v>
      </c>
      <c r="D102">
        <v>30</v>
      </c>
      <c r="E102">
        <v>23</v>
      </c>
      <c r="F102">
        <v>32</v>
      </c>
      <c r="G102">
        <v>17</v>
      </c>
      <c r="H102">
        <v>23</v>
      </c>
      <c r="I102">
        <v>15</v>
      </c>
      <c r="J102">
        <v>15</v>
      </c>
      <c r="K102">
        <v>8</v>
      </c>
      <c r="L102">
        <v>18</v>
      </c>
      <c r="M102">
        <v>20</v>
      </c>
      <c r="N102">
        <v>7</v>
      </c>
      <c r="O102">
        <v>12</v>
      </c>
      <c r="P102">
        <v>0</v>
      </c>
    </row>
    <row r="103" spans="1:16" x14ac:dyDescent="0.3">
      <c r="A103" t="s">
        <v>104</v>
      </c>
      <c r="B103">
        <v>4</v>
      </c>
      <c r="C103">
        <v>7</v>
      </c>
      <c r="D103">
        <v>8</v>
      </c>
      <c r="E103">
        <v>7</v>
      </c>
      <c r="F103">
        <v>6</v>
      </c>
      <c r="G103">
        <v>3</v>
      </c>
      <c r="H103">
        <v>5</v>
      </c>
      <c r="I103">
        <v>4</v>
      </c>
      <c r="J103">
        <v>4</v>
      </c>
      <c r="K103">
        <v>4</v>
      </c>
      <c r="L103">
        <v>2</v>
      </c>
      <c r="M103">
        <v>10</v>
      </c>
      <c r="N103">
        <v>5</v>
      </c>
      <c r="O103">
        <v>4</v>
      </c>
      <c r="P103">
        <v>0</v>
      </c>
    </row>
    <row r="104" spans="1:16" x14ac:dyDescent="0.3">
      <c r="A104" t="s">
        <v>77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58</v>
      </c>
      <c r="B105">
        <v>2</v>
      </c>
      <c r="C105">
        <v>0</v>
      </c>
      <c r="D105">
        <v>0</v>
      </c>
      <c r="E105">
        <v>1</v>
      </c>
      <c r="F105">
        <v>0</v>
      </c>
      <c r="G105">
        <v>1</v>
      </c>
      <c r="H105">
        <v>1</v>
      </c>
      <c r="I105">
        <v>1</v>
      </c>
      <c r="J105">
        <v>1</v>
      </c>
      <c r="K105">
        <v>0</v>
      </c>
      <c r="L105">
        <v>2</v>
      </c>
      <c r="M105">
        <v>0</v>
      </c>
      <c r="N105">
        <v>1</v>
      </c>
      <c r="O105">
        <v>0</v>
      </c>
      <c r="P105">
        <v>15</v>
      </c>
    </row>
    <row r="106" spans="1:16" x14ac:dyDescent="0.3">
      <c r="A106" t="s">
        <v>55</v>
      </c>
      <c r="B106">
        <v>8</v>
      </c>
      <c r="C106">
        <v>9</v>
      </c>
      <c r="D106">
        <v>10</v>
      </c>
      <c r="E106">
        <v>23</v>
      </c>
      <c r="F106">
        <v>12</v>
      </c>
      <c r="G106">
        <v>3</v>
      </c>
      <c r="H106">
        <v>10</v>
      </c>
      <c r="I106">
        <v>11</v>
      </c>
      <c r="J106">
        <v>8</v>
      </c>
      <c r="K106">
        <v>2</v>
      </c>
      <c r="L106">
        <v>11</v>
      </c>
      <c r="M106">
        <v>5</v>
      </c>
      <c r="N106">
        <v>11</v>
      </c>
      <c r="O106">
        <v>6</v>
      </c>
      <c r="P106">
        <v>5</v>
      </c>
    </row>
    <row r="107" spans="1:16" x14ac:dyDescent="0.3">
      <c r="A107" t="s">
        <v>115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3</v>
      </c>
      <c r="P107">
        <v>0</v>
      </c>
    </row>
    <row r="108" spans="1:16" x14ac:dyDescent="0.3">
      <c r="A108" t="s">
        <v>12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</v>
      </c>
      <c r="O108">
        <v>0</v>
      </c>
      <c r="P108">
        <v>0</v>
      </c>
    </row>
    <row r="109" spans="1:16" x14ac:dyDescent="0.3">
      <c r="A109" t="s">
        <v>66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3</v>
      </c>
    </row>
    <row r="110" spans="1:16" x14ac:dyDescent="0.3">
      <c r="A110" t="s">
        <v>141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t="s">
        <v>112</v>
      </c>
      <c r="B111">
        <v>1</v>
      </c>
      <c r="C111">
        <v>1</v>
      </c>
      <c r="D111">
        <v>1</v>
      </c>
      <c r="E111">
        <v>0</v>
      </c>
      <c r="F111">
        <v>0</v>
      </c>
      <c r="G111">
        <v>0</v>
      </c>
      <c r="H111">
        <v>2</v>
      </c>
      <c r="I111">
        <v>2</v>
      </c>
      <c r="J111">
        <v>1</v>
      </c>
      <c r="K111">
        <v>0</v>
      </c>
      <c r="L111">
        <v>0</v>
      </c>
      <c r="M111">
        <v>0</v>
      </c>
      <c r="N111">
        <v>2</v>
      </c>
      <c r="O111">
        <v>0</v>
      </c>
      <c r="P111">
        <v>2</v>
      </c>
    </row>
    <row r="112" spans="1:16" x14ac:dyDescent="0.3">
      <c r="A112" t="s">
        <v>43</v>
      </c>
      <c r="B112">
        <v>0</v>
      </c>
      <c r="C112">
        <v>7</v>
      </c>
      <c r="D112">
        <v>7</v>
      </c>
      <c r="E112">
        <v>2</v>
      </c>
      <c r="F112">
        <v>2</v>
      </c>
      <c r="G112">
        <v>4</v>
      </c>
      <c r="H112">
        <v>0</v>
      </c>
      <c r="I112">
        <v>1</v>
      </c>
      <c r="J112">
        <v>1</v>
      </c>
      <c r="K112">
        <v>0</v>
      </c>
      <c r="L112">
        <v>1</v>
      </c>
      <c r="M112">
        <v>3</v>
      </c>
      <c r="N112">
        <v>0</v>
      </c>
      <c r="O112">
        <v>0</v>
      </c>
      <c r="P112">
        <v>27</v>
      </c>
    </row>
    <row r="113" spans="1:16" x14ac:dyDescent="0.3">
      <c r="A113" t="s">
        <v>57</v>
      </c>
      <c r="B113">
        <v>10</v>
      </c>
      <c r="C113">
        <v>5</v>
      </c>
      <c r="D113">
        <v>13</v>
      </c>
      <c r="E113">
        <v>4</v>
      </c>
      <c r="F113">
        <v>2</v>
      </c>
      <c r="G113">
        <v>4</v>
      </c>
      <c r="H113">
        <v>6</v>
      </c>
      <c r="I113">
        <v>8</v>
      </c>
      <c r="J113">
        <v>13</v>
      </c>
      <c r="K113">
        <v>1</v>
      </c>
      <c r="L113">
        <v>2</v>
      </c>
      <c r="M113">
        <v>1</v>
      </c>
      <c r="N113">
        <v>8</v>
      </c>
      <c r="O113">
        <v>6</v>
      </c>
      <c r="P113">
        <v>0</v>
      </c>
    </row>
    <row r="114" spans="1:16" x14ac:dyDescent="0.3">
      <c r="A114" t="s">
        <v>137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13</v>
      </c>
    </row>
    <row r="115" spans="1:16" x14ac:dyDescent="0.3">
      <c r="A115" t="s">
        <v>70</v>
      </c>
      <c r="B115">
        <v>17</v>
      </c>
      <c r="C115">
        <v>15</v>
      </c>
      <c r="D115">
        <v>7</v>
      </c>
      <c r="E115">
        <v>7</v>
      </c>
      <c r="F115">
        <v>5</v>
      </c>
      <c r="G115">
        <v>5</v>
      </c>
      <c r="H115">
        <v>10</v>
      </c>
      <c r="I115">
        <v>5</v>
      </c>
      <c r="J115">
        <v>2</v>
      </c>
      <c r="K115">
        <v>3</v>
      </c>
      <c r="L115">
        <v>7</v>
      </c>
      <c r="M115">
        <v>6</v>
      </c>
      <c r="N115">
        <v>9</v>
      </c>
      <c r="O115">
        <v>12</v>
      </c>
      <c r="P115">
        <v>0</v>
      </c>
    </row>
    <row r="116" spans="1:16" x14ac:dyDescent="0.3">
      <c r="A116" t="s">
        <v>157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t="s">
        <v>48</v>
      </c>
      <c r="B117">
        <v>4</v>
      </c>
      <c r="C117">
        <v>2</v>
      </c>
      <c r="D117">
        <v>1</v>
      </c>
      <c r="E117">
        <v>1</v>
      </c>
      <c r="F117">
        <v>2</v>
      </c>
      <c r="G117">
        <v>0</v>
      </c>
      <c r="H117">
        <v>0</v>
      </c>
      <c r="I117">
        <v>4</v>
      </c>
      <c r="J117">
        <v>3</v>
      </c>
      <c r="K117">
        <v>0</v>
      </c>
      <c r="L117">
        <v>0</v>
      </c>
      <c r="M117">
        <v>2</v>
      </c>
      <c r="N117">
        <v>0</v>
      </c>
      <c r="O117">
        <v>0</v>
      </c>
      <c r="P117">
        <v>0</v>
      </c>
    </row>
    <row r="118" spans="1:16" x14ac:dyDescent="0.3">
      <c r="A118" t="s">
        <v>101</v>
      </c>
      <c r="B118">
        <v>4</v>
      </c>
      <c r="C118">
        <v>3</v>
      </c>
      <c r="D118">
        <v>4</v>
      </c>
      <c r="E118">
        <v>1</v>
      </c>
      <c r="F118">
        <v>2</v>
      </c>
      <c r="G118">
        <v>11</v>
      </c>
      <c r="H118">
        <v>13</v>
      </c>
      <c r="I118">
        <v>15</v>
      </c>
      <c r="J118">
        <v>19</v>
      </c>
      <c r="K118">
        <v>2</v>
      </c>
      <c r="L118">
        <v>24</v>
      </c>
      <c r="M118">
        <v>22</v>
      </c>
      <c r="N118">
        <v>20</v>
      </c>
      <c r="O118">
        <v>40</v>
      </c>
      <c r="P118">
        <v>34</v>
      </c>
    </row>
    <row r="119" spans="1:16" x14ac:dyDescent="0.3">
      <c r="A119" t="s">
        <v>142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t="s">
        <v>67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1</v>
      </c>
      <c r="M120">
        <v>0</v>
      </c>
      <c r="N120">
        <v>2</v>
      </c>
      <c r="O120">
        <v>0</v>
      </c>
      <c r="P120">
        <v>0</v>
      </c>
    </row>
    <row r="121" spans="1:16" x14ac:dyDescent="0.3">
      <c r="A121" t="s">
        <v>116</v>
      </c>
      <c r="B121">
        <v>2</v>
      </c>
      <c r="C121">
        <v>3</v>
      </c>
      <c r="D121">
        <v>2</v>
      </c>
      <c r="E121">
        <v>0</v>
      </c>
      <c r="F121">
        <v>0</v>
      </c>
      <c r="G121">
        <v>4</v>
      </c>
      <c r="H121">
        <v>0</v>
      </c>
      <c r="I121">
        <v>0</v>
      </c>
      <c r="J121">
        <v>5</v>
      </c>
      <c r="K121">
        <v>1</v>
      </c>
      <c r="L121">
        <v>0</v>
      </c>
      <c r="M121">
        <v>0</v>
      </c>
      <c r="N121">
        <v>0</v>
      </c>
      <c r="O121">
        <v>1</v>
      </c>
      <c r="P121">
        <v>0</v>
      </c>
    </row>
    <row r="122" spans="1:16" x14ac:dyDescent="0.3">
      <c r="A122" t="s">
        <v>31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t="s">
        <v>140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99</v>
      </c>
      <c r="B124">
        <v>3</v>
      </c>
      <c r="C124">
        <v>18</v>
      </c>
      <c r="D124">
        <v>11</v>
      </c>
      <c r="E124">
        <v>19</v>
      </c>
      <c r="F124">
        <v>30</v>
      </c>
      <c r="G124">
        <v>4</v>
      </c>
      <c r="H124">
        <v>7</v>
      </c>
      <c r="I124">
        <v>4</v>
      </c>
      <c r="J124">
        <v>5</v>
      </c>
      <c r="K124">
        <v>1</v>
      </c>
      <c r="L124">
        <v>5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t="s">
        <v>52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20</v>
      </c>
      <c r="O125">
        <v>20</v>
      </c>
      <c r="P125">
        <v>0</v>
      </c>
    </row>
    <row r="126" spans="1:16" x14ac:dyDescent="0.3">
      <c r="A126" t="s">
        <v>59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27</v>
      </c>
      <c r="N126">
        <v>21</v>
      </c>
      <c r="O126">
        <v>11</v>
      </c>
      <c r="P126">
        <v>6</v>
      </c>
    </row>
    <row r="127" spans="1:16" x14ac:dyDescent="0.3">
      <c r="A127" t="s">
        <v>133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69</v>
      </c>
      <c r="B128">
        <v>0</v>
      </c>
      <c r="C128">
        <v>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91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</v>
      </c>
      <c r="H129">
        <v>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t="s">
        <v>63</v>
      </c>
      <c r="B130">
        <v>0</v>
      </c>
      <c r="C130">
        <v>0</v>
      </c>
      <c r="D130">
        <v>0</v>
      </c>
      <c r="E130">
        <v>1</v>
      </c>
      <c r="F130">
        <v>1</v>
      </c>
      <c r="G130">
        <v>0</v>
      </c>
      <c r="H130">
        <v>1</v>
      </c>
      <c r="I130">
        <v>0</v>
      </c>
      <c r="J130">
        <v>1</v>
      </c>
      <c r="K130">
        <v>1</v>
      </c>
      <c r="L130">
        <v>4</v>
      </c>
      <c r="M130">
        <v>11</v>
      </c>
      <c r="N130">
        <v>2</v>
      </c>
      <c r="O130">
        <v>1</v>
      </c>
      <c r="P130">
        <v>2</v>
      </c>
    </row>
    <row r="131" spans="1:16" x14ac:dyDescent="0.3">
      <c r="A131" t="s">
        <v>103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t="s">
        <v>9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0</v>
      </c>
      <c r="L132">
        <v>0</v>
      </c>
      <c r="M132">
        <v>0</v>
      </c>
      <c r="N132">
        <v>0</v>
      </c>
      <c r="O132">
        <v>1</v>
      </c>
      <c r="P132">
        <v>3</v>
      </c>
    </row>
    <row r="133" spans="1:16" x14ac:dyDescent="0.3">
      <c r="A133" t="s">
        <v>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t="s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t="s">
        <v>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1</v>
      </c>
      <c r="P135">
        <v>1</v>
      </c>
    </row>
    <row r="136" spans="1:16" x14ac:dyDescent="0.3">
      <c r="A136" t="s">
        <v>108</v>
      </c>
      <c r="B136">
        <v>15</v>
      </c>
      <c r="C136">
        <v>13</v>
      </c>
      <c r="D136">
        <v>9</v>
      </c>
      <c r="E136">
        <v>11</v>
      </c>
      <c r="F136">
        <v>7</v>
      </c>
      <c r="G136">
        <v>16</v>
      </c>
      <c r="H136">
        <v>2</v>
      </c>
      <c r="I136">
        <v>17</v>
      </c>
      <c r="J136">
        <v>24</v>
      </c>
      <c r="K136">
        <v>3</v>
      </c>
      <c r="L136">
        <v>25</v>
      </c>
      <c r="M136">
        <v>24</v>
      </c>
      <c r="N136">
        <v>15</v>
      </c>
      <c r="O136">
        <v>19</v>
      </c>
      <c r="P136">
        <v>0</v>
      </c>
    </row>
    <row r="137" spans="1:16" x14ac:dyDescent="0.3">
      <c r="A137" t="s">
        <v>19</v>
      </c>
      <c r="B137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2</v>
      </c>
      <c r="P137">
        <v>9</v>
      </c>
    </row>
    <row r="138" spans="1:16" x14ac:dyDescent="0.3">
      <c r="A138" t="s">
        <v>53</v>
      </c>
      <c r="B138">
        <v>4</v>
      </c>
      <c r="C138">
        <v>0</v>
      </c>
      <c r="D138">
        <v>2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4</v>
      </c>
      <c r="M138">
        <v>8</v>
      </c>
      <c r="N138">
        <v>3</v>
      </c>
      <c r="O138">
        <v>4</v>
      </c>
      <c r="P138">
        <v>8</v>
      </c>
    </row>
    <row r="139" spans="1:16" x14ac:dyDescent="0.3">
      <c r="A139" t="s">
        <v>121</v>
      </c>
      <c r="B139">
        <v>2</v>
      </c>
      <c r="C139">
        <v>2</v>
      </c>
      <c r="D139">
        <v>0</v>
      </c>
      <c r="E139">
        <v>0</v>
      </c>
      <c r="F139">
        <v>0</v>
      </c>
      <c r="G139">
        <v>3</v>
      </c>
      <c r="H139">
        <v>0</v>
      </c>
      <c r="I139">
        <v>1</v>
      </c>
      <c r="J139">
        <v>4</v>
      </c>
      <c r="K139">
        <v>1</v>
      </c>
      <c r="L139">
        <v>6</v>
      </c>
      <c r="M139">
        <v>8</v>
      </c>
      <c r="N139">
        <v>6</v>
      </c>
      <c r="O139">
        <v>2</v>
      </c>
      <c r="P139">
        <v>46</v>
      </c>
    </row>
    <row r="140" spans="1:16" x14ac:dyDescent="0.3">
      <c r="A140" t="s">
        <v>130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5</v>
      </c>
    </row>
    <row r="141" spans="1:16" x14ac:dyDescent="0.3">
      <c r="A141" t="s">
        <v>154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t="s">
        <v>65</v>
      </c>
      <c r="B142">
        <v>4</v>
      </c>
      <c r="C142">
        <v>9</v>
      </c>
      <c r="D142">
        <v>15</v>
      </c>
      <c r="E142">
        <v>14</v>
      </c>
      <c r="F142">
        <v>11</v>
      </c>
      <c r="G142">
        <v>14</v>
      </c>
      <c r="H142">
        <v>20</v>
      </c>
      <c r="I142">
        <v>18</v>
      </c>
      <c r="J142">
        <v>0</v>
      </c>
      <c r="K142">
        <v>0</v>
      </c>
      <c r="L142">
        <v>2</v>
      </c>
      <c r="M142">
        <v>7</v>
      </c>
      <c r="N142">
        <v>1</v>
      </c>
      <c r="O142">
        <v>0</v>
      </c>
      <c r="P142">
        <v>0</v>
      </c>
    </row>
    <row r="143" spans="1:16" x14ac:dyDescent="0.3">
      <c r="A143" t="s">
        <v>111</v>
      </c>
      <c r="B143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t="s">
        <v>144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t="s">
        <v>7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0</v>
      </c>
      <c r="P145">
        <v>0</v>
      </c>
    </row>
    <row r="146" spans="1:16" x14ac:dyDescent="0.3">
      <c r="A146" t="s">
        <v>36</v>
      </c>
      <c r="B146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t="s">
        <v>2</v>
      </c>
      <c r="B147">
        <v>0</v>
      </c>
      <c r="C147">
        <v>3</v>
      </c>
      <c r="D147">
        <v>3</v>
      </c>
      <c r="E147">
        <v>1</v>
      </c>
      <c r="F147">
        <v>0</v>
      </c>
      <c r="G147">
        <v>6</v>
      </c>
      <c r="H147">
        <v>2</v>
      </c>
      <c r="I147">
        <v>2</v>
      </c>
      <c r="J147">
        <v>2</v>
      </c>
      <c r="K147">
        <v>0</v>
      </c>
      <c r="L147">
        <v>0</v>
      </c>
      <c r="M147">
        <v>2</v>
      </c>
      <c r="N147">
        <v>0</v>
      </c>
      <c r="O147">
        <v>0</v>
      </c>
      <c r="P147">
        <v>2</v>
      </c>
    </row>
    <row r="148" spans="1:16" x14ac:dyDescent="0.3">
      <c r="A148" t="s">
        <v>131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t="s">
        <v>60</v>
      </c>
      <c r="B149">
        <v>17</v>
      </c>
      <c r="C149">
        <v>19</v>
      </c>
      <c r="D149">
        <v>18</v>
      </c>
      <c r="E149">
        <v>24</v>
      </c>
      <c r="F149">
        <v>11</v>
      </c>
      <c r="G149">
        <v>16</v>
      </c>
      <c r="H149">
        <v>22</v>
      </c>
      <c r="I149">
        <v>6</v>
      </c>
      <c r="J149">
        <v>3</v>
      </c>
      <c r="K149">
        <v>0</v>
      </c>
      <c r="L149">
        <v>3</v>
      </c>
      <c r="M149">
        <v>4</v>
      </c>
      <c r="N149">
        <v>24</v>
      </c>
      <c r="O149">
        <v>19</v>
      </c>
      <c r="P149">
        <v>0</v>
      </c>
    </row>
    <row r="150" spans="1:16" x14ac:dyDescent="0.3">
      <c r="A150" t="s">
        <v>13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3</v>
      </c>
      <c r="M150">
        <v>0</v>
      </c>
      <c r="N150">
        <v>0</v>
      </c>
      <c r="O150">
        <v>0</v>
      </c>
      <c r="P150">
        <v>6</v>
      </c>
    </row>
    <row r="151" spans="1:16" x14ac:dyDescent="0.3">
      <c r="A151" t="s">
        <v>10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22</v>
      </c>
    </row>
    <row r="152" spans="1:16" x14ac:dyDescent="0.3">
      <c r="A152" t="s">
        <v>5</v>
      </c>
      <c r="B152">
        <v>0</v>
      </c>
      <c r="C152">
        <v>0</v>
      </c>
      <c r="D152">
        <v>0</v>
      </c>
      <c r="E152">
        <v>0</v>
      </c>
      <c r="F152">
        <v>2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2</v>
      </c>
    </row>
    <row r="153" spans="1:16" x14ac:dyDescent="0.3">
      <c r="A153" t="s">
        <v>81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1</v>
      </c>
      <c r="K153">
        <v>0</v>
      </c>
      <c r="L153">
        <v>1</v>
      </c>
      <c r="M153">
        <v>0</v>
      </c>
      <c r="N153">
        <v>0</v>
      </c>
      <c r="O153">
        <v>2</v>
      </c>
      <c r="P153">
        <v>0</v>
      </c>
    </row>
    <row r="154" spans="1:16" x14ac:dyDescent="0.3">
      <c r="A154" t="s">
        <v>49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1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1</v>
      </c>
    </row>
    <row r="155" spans="1:16" x14ac:dyDescent="0.3">
      <c r="A155" t="s">
        <v>79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1</v>
      </c>
      <c r="M155">
        <v>0</v>
      </c>
      <c r="N155">
        <v>2</v>
      </c>
      <c r="O155">
        <v>6</v>
      </c>
      <c r="P155">
        <v>28</v>
      </c>
    </row>
    <row r="156" spans="1:16" x14ac:dyDescent="0.3">
      <c r="A156" t="s">
        <v>75</v>
      </c>
      <c r="B156">
        <v>2</v>
      </c>
      <c r="C156">
        <v>0</v>
      </c>
      <c r="D156">
        <v>0</v>
      </c>
      <c r="E156">
        <v>0</v>
      </c>
      <c r="F156">
        <v>0</v>
      </c>
      <c r="G156">
        <v>1</v>
      </c>
      <c r="H156">
        <v>3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3</v>
      </c>
      <c r="O156">
        <v>0</v>
      </c>
      <c r="P156">
        <v>43</v>
      </c>
    </row>
    <row r="157" spans="1:16" x14ac:dyDescent="0.3">
      <c r="A157" t="s">
        <v>139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t="s">
        <v>44</v>
      </c>
      <c r="B158">
        <v>1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1</v>
      </c>
      <c r="L158">
        <v>5</v>
      </c>
      <c r="M158">
        <v>0</v>
      </c>
      <c r="N158">
        <v>7</v>
      </c>
      <c r="O158">
        <v>2</v>
      </c>
      <c r="P158">
        <v>0</v>
      </c>
    </row>
    <row r="159" spans="1:16" x14ac:dyDescent="0.3">
      <c r="A159" t="s">
        <v>68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10</v>
      </c>
      <c r="H159">
        <v>7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t="s">
        <v>162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</sheetData>
  <autoFilter ref="A1:O123" xr:uid="{00000000-0009-0000-0000-000000000000}">
    <sortState xmlns:xlrd2="http://schemas.microsoft.com/office/spreadsheetml/2017/richdata2" ref="A2:O160">
      <sortCondition ref="A1:A123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89DA-5A9A-424B-A132-C1938AFD2D16}">
  <dimension ref="A1:P15"/>
  <sheetViews>
    <sheetView workbookViewId="0">
      <selection sqref="A1:P5"/>
    </sheetView>
  </sheetViews>
  <sheetFormatPr defaultRowHeight="14.4" x14ac:dyDescent="0.3"/>
  <cols>
    <col min="1" max="1" width="21.77734375" customWidth="1"/>
  </cols>
  <sheetData>
    <row r="1" spans="1:16" x14ac:dyDescent="0.3">
      <c r="A1" t="s">
        <v>126</v>
      </c>
      <c r="B1" s="1">
        <v>2007.2</v>
      </c>
      <c r="C1" s="1">
        <v>2008.1</v>
      </c>
      <c r="D1" s="1">
        <v>2008.2</v>
      </c>
      <c r="E1" s="1">
        <v>2009.1</v>
      </c>
      <c r="F1" s="1">
        <v>2009.2</v>
      </c>
      <c r="G1" s="1">
        <v>2010.1</v>
      </c>
      <c r="H1" s="1">
        <v>2010.2</v>
      </c>
      <c r="I1" s="1">
        <v>2011.1</v>
      </c>
      <c r="J1" s="1">
        <v>2011.2</v>
      </c>
      <c r="K1" s="1">
        <v>2012.1</v>
      </c>
      <c r="L1" s="1">
        <v>2012.2</v>
      </c>
      <c r="M1" s="1">
        <v>2013.1</v>
      </c>
      <c r="N1" s="1">
        <v>2013.2</v>
      </c>
      <c r="O1" s="1">
        <v>2014.1</v>
      </c>
      <c r="P1" s="1">
        <v>2014.2</v>
      </c>
    </row>
    <row r="2" spans="1:16" x14ac:dyDescent="0.3">
      <c r="A2" t="s">
        <v>106</v>
      </c>
      <c r="B2">
        <v>4</v>
      </c>
      <c r="C2">
        <v>5</v>
      </c>
      <c r="D2">
        <v>1</v>
      </c>
      <c r="E2">
        <v>4</v>
      </c>
      <c r="F2">
        <v>7</v>
      </c>
      <c r="G2">
        <v>7</v>
      </c>
      <c r="H2">
        <v>3</v>
      </c>
      <c r="I2">
        <v>5</v>
      </c>
      <c r="J2">
        <v>3</v>
      </c>
      <c r="K2">
        <v>1</v>
      </c>
      <c r="L2">
        <v>6</v>
      </c>
      <c r="M2">
        <v>8</v>
      </c>
      <c r="N2">
        <v>4</v>
      </c>
      <c r="O2">
        <v>17</v>
      </c>
      <c r="P2">
        <v>0</v>
      </c>
    </row>
    <row r="3" spans="1:16" x14ac:dyDescent="0.3">
      <c r="A3" t="s">
        <v>30</v>
      </c>
      <c r="B3">
        <v>2</v>
      </c>
      <c r="C3">
        <v>3</v>
      </c>
      <c r="D3">
        <v>2</v>
      </c>
      <c r="E3">
        <v>6</v>
      </c>
      <c r="F3">
        <v>1</v>
      </c>
      <c r="G3">
        <v>5</v>
      </c>
      <c r="H3">
        <v>4</v>
      </c>
      <c r="I3">
        <v>0</v>
      </c>
      <c r="J3">
        <v>1</v>
      </c>
      <c r="K3">
        <v>2</v>
      </c>
      <c r="L3">
        <v>0</v>
      </c>
      <c r="M3">
        <v>6</v>
      </c>
      <c r="N3">
        <v>0</v>
      </c>
      <c r="O3">
        <v>0</v>
      </c>
      <c r="P3">
        <v>33</v>
      </c>
    </row>
    <row r="4" spans="1:16" x14ac:dyDescent="0.3">
      <c r="A4" s="3" t="s">
        <v>123</v>
      </c>
      <c r="B4" s="3">
        <v>6</v>
      </c>
      <c r="C4" s="3">
        <v>17</v>
      </c>
      <c r="D4" s="3">
        <v>15</v>
      </c>
      <c r="E4" s="3">
        <v>3</v>
      </c>
      <c r="F4" s="3">
        <v>34</v>
      </c>
      <c r="G4" s="3">
        <v>20</v>
      </c>
      <c r="H4" s="3">
        <v>17</v>
      </c>
      <c r="I4" s="3">
        <v>20</v>
      </c>
      <c r="J4" s="3">
        <v>24</v>
      </c>
      <c r="K4" s="3">
        <v>3</v>
      </c>
      <c r="L4" s="3">
        <v>3</v>
      </c>
      <c r="M4" s="3">
        <v>13</v>
      </c>
      <c r="N4" s="3">
        <v>21</v>
      </c>
      <c r="O4" s="3">
        <v>19</v>
      </c>
      <c r="P4" s="3">
        <v>31</v>
      </c>
    </row>
    <row r="5" spans="1:16" x14ac:dyDescent="0.3">
      <c r="A5" t="s">
        <v>127</v>
      </c>
      <c r="B5" s="2">
        <v>2015.1</v>
      </c>
      <c r="C5" s="2">
        <v>2015.2</v>
      </c>
      <c r="D5" s="2">
        <v>2016.1</v>
      </c>
      <c r="E5" s="2">
        <v>2016.2</v>
      </c>
      <c r="F5" s="2">
        <v>2017.1</v>
      </c>
      <c r="G5" s="2">
        <v>2017.2</v>
      </c>
      <c r="H5" s="2">
        <v>2018.1</v>
      </c>
      <c r="I5" s="2">
        <v>2018.2</v>
      </c>
      <c r="J5" s="2">
        <v>2019.1</v>
      </c>
      <c r="K5" s="2">
        <v>2019.2</v>
      </c>
      <c r="L5" s="2">
        <v>2020.1</v>
      </c>
      <c r="M5" s="2">
        <v>2020.2</v>
      </c>
      <c r="N5" s="2">
        <v>2021.1</v>
      </c>
      <c r="O5" s="2">
        <v>2021.2</v>
      </c>
      <c r="P5" s="2">
        <v>2022.1</v>
      </c>
    </row>
    <row r="7" spans="1:16" x14ac:dyDescent="0.3">
      <c r="A7" t="s">
        <v>164</v>
      </c>
      <c r="B7">
        <f>SUM(B2:B4)</f>
        <v>12</v>
      </c>
      <c r="C7">
        <f t="shared" ref="C7:P7" si="0">SUM(C2:C4)</f>
        <v>25</v>
      </c>
      <c r="D7">
        <f t="shared" si="0"/>
        <v>18</v>
      </c>
      <c r="E7">
        <f t="shared" si="0"/>
        <v>13</v>
      </c>
      <c r="F7">
        <f t="shared" si="0"/>
        <v>42</v>
      </c>
      <c r="G7">
        <f t="shared" si="0"/>
        <v>32</v>
      </c>
      <c r="H7">
        <f t="shared" si="0"/>
        <v>24</v>
      </c>
      <c r="I7">
        <f t="shared" si="0"/>
        <v>25</v>
      </c>
      <c r="J7">
        <f t="shared" si="0"/>
        <v>28</v>
      </c>
      <c r="K7">
        <f t="shared" si="0"/>
        <v>6</v>
      </c>
      <c r="L7">
        <f t="shared" si="0"/>
        <v>9</v>
      </c>
      <c r="M7">
        <f t="shared" si="0"/>
        <v>27</v>
      </c>
      <c r="N7">
        <f t="shared" si="0"/>
        <v>25</v>
      </c>
      <c r="O7">
        <f t="shared" si="0"/>
        <v>36</v>
      </c>
      <c r="P7">
        <f t="shared" si="0"/>
        <v>64</v>
      </c>
    </row>
    <row r="8" spans="1:16" x14ac:dyDescent="0.3">
      <c r="A8" s="5" t="s">
        <v>106</v>
      </c>
      <c r="B8" s="4">
        <f>B2/B$7</f>
        <v>0.33333333333333331</v>
      </c>
      <c r="C8" s="4">
        <f t="shared" ref="C8:P8" si="1">C2/C$7</f>
        <v>0.2</v>
      </c>
      <c r="D8" s="4">
        <f t="shared" si="1"/>
        <v>5.5555555555555552E-2</v>
      </c>
      <c r="E8" s="4">
        <f t="shared" si="1"/>
        <v>0.30769230769230771</v>
      </c>
      <c r="F8" s="4">
        <f t="shared" si="1"/>
        <v>0.16666666666666666</v>
      </c>
      <c r="G8" s="4">
        <f t="shared" si="1"/>
        <v>0.21875</v>
      </c>
      <c r="H8" s="4">
        <f t="shared" si="1"/>
        <v>0.125</v>
      </c>
      <c r="I8" s="4">
        <f t="shared" si="1"/>
        <v>0.2</v>
      </c>
      <c r="J8" s="4">
        <f t="shared" si="1"/>
        <v>0.10714285714285714</v>
      </c>
      <c r="K8" s="4">
        <f t="shared" si="1"/>
        <v>0.16666666666666666</v>
      </c>
      <c r="L8" s="4">
        <f t="shared" si="1"/>
        <v>0.66666666666666663</v>
      </c>
      <c r="M8" s="4">
        <f t="shared" si="1"/>
        <v>0.29629629629629628</v>
      </c>
      <c r="N8" s="4">
        <f t="shared" si="1"/>
        <v>0.16</v>
      </c>
      <c r="O8" s="4">
        <f t="shared" si="1"/>
        <v>0.47222222222222221</v>
      </c>
      <c r="P8" s="4">
        <f t="shared" si="1"/>
        <v>0</v>
      </c>
    </row>
    <row r="9" spans="1:16" x14ac:dyDescent="0.3">
      <c r="A9" s="5" t="s">
        <v>30</v>
      </c>
      <c r="B9" s="4">
        <f t="shared" ref="B9:P9" si="2">B3/B$7</f>
        <v>0.16666666666666666</v>
      </c>
      <c r="C9" s="4">
        <f t="shared" si="2"/>
        <v>0.12</v>
      </c>
      <c r="D9" s="4">
        <f t="shared" si="2"/>
        <v>0.1111111111111111</v>
      </c>
      <c r="E9" s="4">
        <f t="shared" si="2"/>
        <v>0.46153846153846156</v>
      </c>
      <c r="F9" s="4">
        <f t="shared" si="2"/>
        <v>2.3809523809523808E-2</v>
      </c>
      <c r="G9" s="4">
        <f t="shared" si="2"/>
        <v>0.15625</v>
      </c>
      <c r="H9" s="4">
        <f t="shared" si="2"/>
        <v>0.16666666666666666</v>
      </c>
      <c r="I9" s="4">
        <f t="shared" si="2"/>
        <v>0</v>
      </c>
      <c r="J9" s="4">
        <f t="shared" si="2"/>
        <v>3.5714285714285712E-2</v>
      </c>
      <c r="K9" s="4">
        <f t="shared" si="2"/>
        <v>0.33333333333333331</v>
      </c>
      <c r="L9" s="4">
        <f t="shared" si="2"/>
        <v>0</v>
      </c>
      <c r="M9" s="4">
        <f t="shared" si="2"/>
        <v>0.22222222222222221</v>
      </c>
      <c r="N9" s="4">
        <f t="shared" si="2"/>
        <v>0</v>
      </c>
      <c r="O9" s="4">
        <f t="shared" si="2"/>
        <v>0</v>
      </c>
      <c r="P9" s="4">
        <f t="shared" si="2"/>
        <v>0.515625</v>
      </c>
    </row>
    <row r="10" spans="1:16" x14ac:dyDescent="0.3">
      <c r="A10" s="3" t="s">
        <v>123</v>
      </c>
      <c r="B10" s="4">
        <f t="shared" ref="B10:P10" si="3">B4/B$7</f>
        <v>0.5</v>
      </c>
      <c r="C10" s="4">
        <f t="shared" si="3"/>
        <v>0.68</v>
      </c>
      <c r="D10" s="4">
        <f t="shared" si="3"/>
        <v>0.83333333333333337</v>
      </c>
      <c r="E10" s="4">
        <f t="shared" si="3"/>
        <v>0.23076923076923078</v>
      </c>
      <c r="F10" s="4">
        <f t="shared" si="3"/>
        <v>0.80952380952380953</v>
      </c>
      <c r="G10" s="4">
        <f t="shared" si="3"/>
        <v>0.625</v>
      </c>
      <c r="H10" s="4">
        <f t="shared" si="3"/>
        <v>0.70833333333333337</v>
      </c>
      <c r="I10" s="4">
        <f t="shared" si="3"/>
        <v>0.8</v>
      </c>
      <c r="J10" s="4">
        <f t="shared" si="3"/>
        <v>0.8571428571428571</v>
      </c>
      <c r="K10" s="4">
        <f t="shared" si="3"/>
        <v>0.5</v>
      </c>
      <c r="L10" s="4">
        <f t="shared" si="3"/>
        <v>0.33333333333333331</v>
      </c>
      <c r="M10" s="4">
        <f t="shared" si="3"/>
        <v>0.48148148148148145</v>
      </c>
      <c r="N10" s="4">
        <f t="shared" si="3"/>
        <v>0.84</v>
      </c>
      <c r="O10" s="4">
        <f t="shared" si="3"/>
        <v>0.52777777777777779</v>
      </c>
      <c r="P10" s="4">
        <f t="shared" si="3"/>
        <v>0.484375</v>
      </c>
    </row>
    <row r="12" spans="1:16" x14ac:dyDescent="0.3">
      <c r="M12" s="6"/>
      <c r="N12" s="9" t="s">
        <v>164</v>
      </c>
      <c r="O12" s="8" t="s">
        <v>165</v>
      </c>
      <c r="P12" s="8" t="s">
        <v>166</v>
      </c>
    </row>
    <row r="13" spans="1:16" x14ac:dyDescent="0.3">
      <c r="M13" s="12" t="s">
        <v>106</v>
      </c>
      <c r="N13" s="8">
        <f>SUM(B2:P2)</f>
        <v>75</v>
      </c>
      <c r="O13" s="8">
        <f>MEDIAN(B2:P2)</f>
        <v>4</v>
      </c>
      <c r="P13" s="8">
        <f>LARGE(B2:P2,1)</f>
        <v>17</v>
      </c>
    </row>
    <row r="14" spans="1:16" x14ac:dyDescent="0.3">
      <c r="M14" s="12" t="s">
        <v>30</v>
      </c>
      <c r="N14" s="8">
        <f>SUM(B3:P3)</f>
        <v>65</v>
      </c>
      <c r="O14" s="8">
        <f>MEDIAN(B3:P3)</f>
        <v>2</v>
      </c>
      <c r="P14" s="8">
        <f>LARGE(B3:P3,1)</f>
        <v>33</v>
      </c>
    </row>
    <row r="15" spans="1:16" x14ac:dyDescent="0.3">
      <c r="M15" s="7" t="s">
        <v>123</v>
      </c>
      <c r="N15" s="8">
        <f>SUM(B4:P4)</f>
        <v>246</v>
      </c>
      <c r="O15" s="8">
        <f>MEDIAN(B4:P4)</f>
        <v>17</v>
      </c>
      <c r="P15" s="8">
        <f>LARGE(B4:P4,1)</f>
        <v>34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9A516-07C6-449F-B2DD-4D58E8EB2E75}">
  <dimension ref="A1:P17"/>
  <sheetViews>
    <sheetView topLeftCell="A10" workbookViewId="0">
      <selection activeCell="L15" sqref="L15:N17"/>
    </sheetView>
  </sheetViews>
  <sheetFormatPr defaultRowHeight="14.4" x14ac:dyDescent="0.3"/>
  <cols>
    <col min="1" max="1" width="24.77734375" customWidth="1"/>
    <col min="10" max="10" width="9.21875" customWidth="1"/>
  </cols>
  <sheetData>
    <row r="1" spans="1:16" x14ac:dyDescent="0.3">
      <c r="A1" t="s">
        <v>126</v>
      </c>
      <c r="B1" s="1">
        <v>2007.2</v>
      </c>
      <c r="C1" s="1">
        <v>2008.1</v>
      </c>
      <c r="D1" s="1">
        <v>2008.2</v>
      </c>
      <c r="E1" s="1">
        <v>2009.1</v>
      </c>
      <c r="F1" s="1">
        <v>2009.2</v>
      </c>
      <c r="G1" s="1">
        <v>2010.1</v>
      </c>
      <c r="H1" s="1">
        <v>2010.2</v>
      </c>
      <c r="I1" s="1">
        <v>2011.1</v>
      </c>
      <c r="J1" s="1">
        <v>2011.2</v>
      </c>
      <c r="K1" s="1">
        <v>2012.1</v>
      </c>
      <c r="L1" s="1">
        <v>2012.2</v>
      </c>
      <c r="M1" s="1">
        <v>2013.1</v>
      </c>
      <c r="N1" s="1">
        <v>2013.2</v>
      </c>
      <c r="O1" s="1">
        <v>2014.1</v>
      </c>
      <c r="P1" s="1">
        <v>2014.2</v>
      </c>
    </row>
    <row r="2" spans="1:16" x14ac:dyDescent="0.3">
      <c r="A2" t="s">
        <v>106</v>
      </c>
      <c r="B2">
        <v>4</v>
      </c>
      <c r="C2">
        <v>5</v>
      </c>
      <c r="D2">
        <v>1</v>
      </c>
      <c r="E2">
        <v>4</v>
      </c>
      <c r="F2">
        <v>7</v>
      </c>
      <c r="G2">
        <v>7</v>
      </c>
      <c r="H2">
        <v>3</v>
      </c>
      <c r="I2">
        <v>5</v>
      </c>
      <c r="J2">
        <v>3</v>
      </c>
      <c r="K2">
        <v>1</v>
      </c>
      <c r="L2">
        <v>6</v>
      </c>
      <c r="M2">
        <v>8</v>
      </c>
      <c r="N2">
        <v>4</v>
      </c>
      <c r="O2">
        <v>17</v>
      </c>
      <c r="P2">
        <v>0</v>
      </c>
    </row>
    <row r="3" spans="1:16" x14ac:dyDescent="0.3">
      <c r="A3" t="s">
        <v>30</v>
      </c>
      <c r="B3">
        <v>2</v>
      </c>
      <c r="C3">
        <v>3</v>
      </c>
      <c r="D3">
        <v>2</v>
      </c>
      <c r="E3">
        <v>6</v>
      </c>
      <c r="F3">
        <v>1</v>
      </c>
      <c r="G3">
        <v>5</v>
      </c>
      <c r="H3">
        <v>4</v>
      </c>
      <c r="I3">
        <v>0</v>
      </c>
      <c r="J3">
        <v>1</v>
      </c>
      <c r="K3">
        <v>2</v>
      </c>
      <c r="L3">
        <v>0</v>
      </c>
      <c r="M3">
        <v>6</v>
      </c>
      <c r="N3">
        <v>0</v>
      </c>
      <c r="O3">
        <v>0</v>
      </c>
      <c r="P3">
        <v>33</v>
      </c>
    </row>
    <row r="4" spans="1:16" x14ac:dyDescent="0.3">
      <c r="A4" s="3" t="s">
        <v>123</v>
      </c>
      <c r="B4" s="3">
        <v>6</v>
      </c>
      <c r="C4" s="3">
        <v>17</v>
      </c>
      <c r="D4" s="3">
        <v>15</v>
      </c>
      <c r="E4" s="3">
        <v>3</v>
      </c>
      <c r="F4" s="3">
        <v>34</v>
      </c>
      <c r="G4" s="3">
        <v>20</v>
      </c>
      <c r="H4" s="3">
        <v>17</v>
      </c>
      <c r="I4" s="3">
        <v>20</v>
      </c>
      <c r="J4" s="3">
        <v>24</v>
      </c>
      <c r="K4" s="3">
        <v>3</v>
      </c>
      <c r="L4" s="3">
        <v>3</v>
      </c>
      <c r="M4" s="3">
        <v>13</v>
      </c>
      <c r="N4" s="3">
        <v>21</v>
      </c>
      <c r="O4" s="3">
        <v>19</v>
      </c>
      <c r="P4" s="3">
        <v>31</v>
      </c>
    </row>
    <row r="5" spans="1:16" x14ac:dyDescent="0.3">
      <c r="A5" t="s">
        <v>127</v>
      </c>
      <c r="B5" s="2">
        <v>2015.1</v>
      </c>
      <c r="C5" s="2">
        <v>2015.2</v>
      </c>
      <c r="D5" s="2">
        <v>2016.1</v>
      </c>
      <c r="E5" s="2">
        <v>2016.2</v>
      </c>
      <c r="F5" s="2">
        <v>2017.1</v>
      </c>
      <c r="G5" s="2">
        <v>2017.2</v>
      </c>
      <c r="H5" s="2">
        <v>2018.1</v>
      </c>
      <c r="I5" s="2">
        <v>2018.2</v>
      </c>
      <c r="J5" s="2">
        <v>2019.1</v>
      </c>
      <c r="K5" s="2">
        <v>2019.2</v>
      </c>
      <c r="L5" s="2">
        <v>2020.1</v>
      </c>
      <c r="M5" s="2">
        <v>2020.2</v>
      </c>
      <c r="N5" s="2">
        <v>2021.1</v>
      </c>
      <c r="O5" s="2">
        <v>2021.2</v>
      </c>
      <c r="P5" s="2">
        <v>2022.1</v>
      </c>
    </row>
    <row r="8" spans="1:16" x14ac:dyDescent="0.3">
      <c r="A8" t="s">
        <v>171</v>
      </c>
      <c r="B8">
        <f>SUM(B2:B3)</f>
        <v>6</v>
      </c>
      <c r="C8">
        <f t="shared" ref="C8:P8" si="0">SUM(C2:C3)</f>
        <v>8</v>
      </c>
      <c r="D8">
        <f t="shared" si="0"/>
        <v>3</v>
      </c>
      <c r="E8">
        <f t="shared" si="0"/>
        <v>10</v>
      </c>
      <c r="F8">
        <f t="shared" si="0"/>
        <v>8</v>
      </c>
      <c r="G8">
        <f t="shared" si="0"/>
        <v>12</v>
      </c>
      <c r="H8">
        <f t="shared" si="0"/>
        <v>7</v>
      </c>
      <c r="I8">
        <f t="shared" si="0"/>
        <v>5</v>
      </c>
      <c r="J8">
        <f t="shared" si="0"/>
        <v>4</v>
      </c>
      <c r="K8">
        <f t="shared" si="0"/>
        <v>3</v>
      </c>
      <c r="L8">
        <f t="shared" si="0"/>
        <v>6</v>
      </c>
      <c r="M8">
        <f t="shared" si="0"/>
        <v>14</v>
      </c>
      <c r="N8">
        <f t="shared" si="0"/>
        <v>4</v>
      </c>
      <c r="O8">
        <f t="shared" si="0"/>
        <v>17</v>
      </c>
      <c r="P8">
        <f t="shared" si="0"/>
        <v>33</v>
      </c>
    </row>
    <row r="9" spans="1:16" x14ac:dyDescent="0.3">
      <c r="A9" t="s">
        <v>172</v>
      </c>
      <c r="B9">
        <f>B4</f>
        <v>6</v>
      </c>
      <c r="C9">
        <f t="shared" ref="C9:P9" si="1">C4</f>
        <v>17</v>
      </c>
      <c r="D9">
        <f t="shared" si="1"/>
        <v>15</v>
      </c>
      <c r="E9">
        <f t="shared" si="1"/>
        <v>3</v>
      </c>
      <c r="F9">
        <f t="shared" si="1"/>
        <v>34</v>
      </c>
      <c r="G9">
        <f t="shared" si="1"/>
        <v>20</v>
      </c>
      <c r="H9">
        <f t="shared" si="1"/>
        <v>17</v>
      </c>
      <c r="I9">
        <f t="shared" si="1"/>
        <v>20</v>
      </c>
      <c r="J9">
        <f t="shared" si="1"/>
        <v>24</v>
      </c>
      <c r="K9">
        <f t="shared" si="1"/>
        <v>3</v>
      </c>
      <c r="L9">
        <f t="shared" si="1"/>
        <v>3</v>
      </c>
      <c r="M9">
        <f t="shared" si="1"/>
        <v>13</v>
      </c>
      <c r="N9">
        <f t="shared" si="1"/>
        <v>21</v>
      </c>
      <c r="O9">
        <f t="shared" si="1"/>
        <v>19</v>
      </c>
      <c r="P9">
        <f t="shared" si="1"/>
        <v>31</v>
      </c>
    </row>
    <row r="11" spans="1:16" x14ac:dyDescent="0.3">
      <c r="B11">
        <f>SUM(B8:B9)</f>
        <v>12</v>
      </c>
      <c r="C11">
        <f t="shared" ref="C11:P11" si="2">SUM(C8:C9)</f>
        <v>25</v>
      </c>
      <c r="D11">
        <f t="shared" si="2"/>
        <v>18</v>
      </c>
      <c r="E11">
        <f t="shared" si="2"/>
        <v>13</v>
      </c>
      <c r="F11">
        <f t="shared" si="2"/>
        <v>42</v>
      </c>
      <c r="G11">
        <f t="shared" si="2"/>
        <v>32</v>
      </c>
      <c r="H11">
        <f t="shared" si="2"/>
        <v>24</v>
      </c>
      <c r="I11">
        <f t="shared" si="2"/>
        <v>25</v>
      </c>
      <c r="J11">
        <f t="shared" si="2"/>
        <v>28</v>
      </c>
      <c r="K11">
        <f t="shared" si="2"/>
        <v>6</v>
      </c>
      <c r="L11">
        <f t="shared" si="2"/>
        <v>9</v>
      </c>
      <c r="M11">
        <f t="shared" si="2"/>
        <v>27</v>
      </c>
      <c r="N11">
        <f t="shared" si="2"/>
        <v>25</v>
      </c>
      <c r="O11">
        <f t="shared" si="2"/>
        <v>36</v>
      </c>
      <c r="P11">
        <f t="shared" si="2"/>
        <v>64</v>
      </c>
    </row>
    <row r="12" spans="1:16" x14ac:dyDescent="0.3">
      <c r="A12" t="s">
        <v>174</v>
      </c>
      <c r="B12" s="4">
        <f>B8/B$11</f>
        <v>0.5</v>
      </c>
      <c r="C12" s="4">
        <f t="shared" ref="C12:P12" si="3">C8/C$11</f>
        <v>0.32</v>
      </c>
      <c r="D12" s="4">
        <f t="shared" si="3"/>
        <v>0.16666666666666666</v>
      </c>
      <c r="E12" s="4">
        <f t="shared" si="3"/>
        <v>0.76923076923076927</v>
      </c>
      <c r="F12" s="4">
        <f t="shared" si="3"/>
        <v>0.19047619047619047</v>
      </c>
      <c r="G12" s="4">
        <f t="shared" si="3"/>
        <v>0.375</v>
      </c>
      <c r="H12" s="4">
        <f t="shared" si="3"/>
        <v>0.29166666666666669</v>
      </c>
      <c r="I12" s="4">
        <f t="shared" si="3"/>
        <v>0.2</v>
      </c>
      <c r="J12" s="4">
        <f t="shared" si="3"/>
        <v>0.14285714285714285</v>
      </c>
      <c r="K12" s="4">
        <f t="shared" si="3"/>
        <v>0.5</v>
      </c>
      <c r="L12" s="4">
        <f t="shared" si="3"/>
        <v>0.66666666666666663</v>
      </c>
      <c r="M12" s="4">
        <f t="shared" si="3"/>
        <v>0.51851851851851849</v>
      </c>
      <c r="N12" s="4">
        <f t="shared" si="3"/>
        <v>0.16</v>
      </c>
      <c r="O12" s="4">
        <f t="shared" si="3"/>
        <v>0.47222222222222221</v>
      </c>
      <c r="P12" s="4">
        <f t="shared" si="3"/>
        <v>0.515625</v>
      </c>
    </row>
    <row r="13" spans="1:16" x14ac:dyDescent="0.3">
      <c r="A13" t="s">
        <v>173</v>
      </c>
      <c r="B13" s="4">
        <f>B9/B$11</f>
        <v>0.5</v>
      </c>
      <c r="C13" s="4">
        <f t="shared" ref="C13:P13" si="4">C9/C$11</f>
        <v>0.68</v>
      </c>
      <c r="D13" s="4">
        <f t="shared" si="4"/>
        <v>0.83333333333333337</v>
      </c>
      <c r="E13" s="4">
        <f t="shared" si="4"/>
        <v>0.23076923076923078</v>
      </c>
      <c r="F13" s="4">
        <f t="shared" si="4"/>
        <v>0.80952380952380953</v>
      </c>
      <c r="G13" s="4">
        <f t="shared" si="4"/>
        <v>0.625</v>
      </c>
      <c r="H13" s="4">
        <f t="shared" si="4"/>
        <v>0.70833333333333337</v>
      </c>
      <c r="I13" s="4">
        <f t="shared" si="4"/>
        <v>0.8</v>
      </c>
      <c r="J13" s="4">
        <f t="shared" si="4"/>
        <v>0.8571428571428571</v>
      </c>
      <c r="K13" s="4">
        <f t="shared" si="4"/>
        <v>0.5</v>
      </c>
      <c r="L13" s="4">
        <f t="shared" si="4"/>
        <v>0.33333333333333331</v>
      </c>
      <c r="M13" s="4">
        <f t="shared" si="4"/>
        <v>0.48148148148148145</v>
      </c>
      <c r="N13" s="4">
        <f t="shared" si="4"/>
        <v>0.84</v>
      </c>
      <c r="O13" s="4">
        <f t="shared" si="4"/>
        <v>0.52777777777777779</v>
      </c>
      <c r="P13" s="4">
        <f t="shared" si="4"/>
        <v>0.484375</v>
      </c>
    </row>
    <row r="15" spans="1:16" x14ac:dyDescent="0.3">
      <c r="M15" t="s">
        <v>164</v>
      </c>
      <c r="N15" t="s">
        <v>165</v>
      </c>
    </row>
    <row r="16" spans="1:16" x14ac:dyDescent="0.3">
      <c r="L16" s="6" t="s">
        <v>174</v>
      </c>
      <c r="M16">
        <f>SUM(B8:P8)</f>
        <v>140</v>
      </c>
      <c r="N16">
        <f>MEDIAN(B8:P8)</f>
        <v>7</v>
      </c>
    </row>
    <row r="17" spans="12:14" x14ac:dyDescent="0.3">
      <c r="L17" s="6" t="s">
        <v>173</v>
      </c>
      <c r="M17">
        <f>SUM(B9:P9)</f>
        <v>246</v>
      </c>
      <c r="N17">
        <f>MEDIAN(B9:P9)</f>
        <v>17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7B101-8E24-4151-9541-DC0A4AE4C6BD}">
  <dimension ref="A1:P15"/>
  <sheetViews>
    <sheetView topLeftCell="D1" workbookViewId="0">
      <selection sqref="A1:P5"/>
    </sheetView>
  </sheetViews>
  <sheetFormatPr defaultRowHeight="14.4" x14ac:dyDescent="0.3"/>
  <sheetData>
    <row r="1" spans="1:16" x14ac:dyDescent="0.3">
      <c r="A1" t="s">
        <v>126</v>
      </c>
      <c r="B1" s="1">
        <v>2007.2</v>
      </c>
      <c r="C1" s="1">
        <v>2008.1</v>
      </c>
      <c r="D1" s="1">
        <v>2008.2</v>
      </c>
      <c r="E1" s="1">
        <v>2009.1</v>
      </c>
      <c r="F1" s="1">
        <v>2009.2</v>
      </c>
      <c r="G1" s="1">
        <v>2010.1</v>
      </c>
      <c r="H1" s="1">
        <v>2010.2</v>
      </c>
      <c r="I1" s="1">
        <v>2011.1</v>
      </c>
      <c r="J1" s="1">
        <v>2011.2</v>
      </c>
      <c r="K1" s="1">
        <v>2012.1</v>
      </c>
      <c r="L1" s="1">
        <v>2012.2</v>
      </c>
      <c r="M1" s="1">
        <v>2013.1</v>
      </c>
      <c r="N1" s="1">
        <v>2013.2</v>
      </c>
      <c r="O1" s="1">
        <v>2014.1</v>
      </c>
      <c r="P1" s="1">
        <v>2014.2</v>
      </c>
    </row>
    <row r="2" spans="1:16" x14ac:dyDescent="0.3">
      <c r="A2" t="s">
        <v>60</v>
      </c>
      <c r="B2">
        <v>17</v>
      </c>
      <c r="C2">
        <v>19</v>
      </c>
      <c r="D2">
        <v>18</v>
      </c>
      <c r="E2">
        <v>24</v>
      </c>
      <c r="F2">
        <v>11</v>
      </c>
      <c r="G2">
        <v>16</v>
      </c>
      <c r="H2">
        <v>22</v>
      </c>
      <c r="I2">
        <v>6</v>
      </c>
      <c r="J2">
        <v>3</v>
      </c>
      <c r="K2">
        <v>0</v>
      </c>
      <c r="L2">
        <v>3</v>
      </c>
      <c r="M2">
        <v>4</v>
      </c>
      <c r="N2">
        <v>24</v>
      </c>
      <c r="O2">
        <v>19</v>
      </c>
      <c r="P2">
        <v>0</v>
      </c>
    </row>
    <row r="3" spans="1:16" x14ac:dyDescent="0.3">
      <c r="A3" s="3" t="s">
        <v>125</v>
      </c>
      <c r="B3" s="3">
        <v>2</v>
      </c>
      <c r="C3" s="3">
        <v>21</v>
      </c>
      <c r="D3" s="3">
        <v>7</v>
      </c>
      <c r="E3" s="3">
        <v>6</v>
      </c>
      <c r="F3" s="3">
        <v>16</v>
      </c>
      <c r="G3" s="3">
        <v>17</v>
      </c>
      <c r="H3" s="3">
        <v>12</v>
      </c>
      <c r="I3" s="3">
        <v>10</v>
      </c>
      <c r="J3" s="3">
        <v>11</v>
      </c>
      <c r="K3" s="3">
        <v>12</v>
      </c>
      <c r="L3" s="3">
        <v>1</v>
      </c>
      <c r="M3" s="3">
        <v>0</v>
      </c>
      <c r="N3" s="3">
        <v>2</v>
      </c>
      <c r="O3" s="3">
        <v>4</v>
      </c>
      <c r="P3" s="3">
        <v>14</v>
      </c>
    </row>
    <row r="4" spans="1:16" x14ac:dyDescent="0.3">
      <c r="A4" s="3" t="s">
        <v>124</v>
      </c>
      <c r="B4" s="3">
        <v>0</v>
      </c>
      <c r="C4" s="3">
        <v>0</v>
      </c>
      <c r="D4" s="3">
        <v>9</v>
      </c>
      <c r="E4" s="3">
        <v>0</v>
      </c>
      <c r="F4" s="3">
        <v>6</v>
      </c>
      <c r="G4" s="3">
        <v>3</v>
      </c>
      <c r="H4" s="3">
        <v>6</v>
      </c>
      <c r="I4" s="3">
        <v>7</v>
      </c>
      <c r="J4" s="3">
        <v>24</v>
      </c>
      <c r="K4" s="3">
        <v>5</v>
      </c>
      <c r="L4" s="3">
        <v>10</v>
      </c>
      <c r="M4" s="3">
        <v>17</v>
      </c>
      <c r="N4" s="3">
        <v>15</v>
      </c>
      <c r="O4" s="3">
        <v>13</v>
      </c>
      <c r="P4" s="3">
        <v>21</v>
      </c>
    </row>
    <row r="5" spans="1:16" x14ac:dyDescent="0.3">
      <c r="A5" t="s">
        <v>127</v>
      </c>
      <c r="B5" s="2">
        <v>2015.1</v>
      </c>
      <c r="C5" s="2">
        <v>2015.2</v>
      </c>
      <c r="D5" s="2">
        <v>2016.1</v>
      </c>
      <c r="E5" s="2">
        <v>2016.2</v>
      </c>
      <c r="F5" s="2">
        <v>2017.1</v>
      </c>
      <c r="G5" s="2">
        <v>2017.2</v>
      </c>
      <c r="H5" s="2">
        <v>2018.1</v>
      </c>
      <c r="I5" s="2">
        <v>2018.2</v>
      </c>
      <c r="J5" s="2">
        <v>2019.1</v>
      </c>
      <c r="K5" s="2">
        <v>2019.2</v>
      </c>
      <c r="L5" s="2">
        <v>2020.1</v>
      </c>
      <c r="M5" s="2">
        <v>2020.2</v>
      </c>
      <c r="N5" s="2">
        <v>2021.1</v>
      </c>
      <c r="O5" s="2">
        <v>2021.2</v>
      </c>
      <c r="P5" s="2">
        <v>2022.1</v>
      </c>
    </row>
    <row r="7" spans="1:16" x14ac:dyDescent="0.3">
      <c r="B7">
        <f>SUM(B2:B4)</f>
        <v>19</v>
      </c>
      <c r="C7">
        <f t="shared" ref="C7:P7" si="0">SUM(C2:C4)</f>
        <v>40</v>
      </c>
      <c r="D7">
        <f t="shared" si="0"/>
        <v>34</v>
      </c>
      <c r="E7">
        <f t="shared" si="0"/>
        <v>30</v>
      </c>
      <c r="F7">
        <f t="shared" si="0"/>
        <v>33</v>
      </c>
      <c r="G7">
        <f t="shared" si="0"/>
        <v>36</v>
      </c>
      <c r="H7">
        <f t="shared" si="0"/>
        <v>40</v>
      </c>
      <c r="I7">
        <f t="shared" si="0"/>
        <v>23</v>
      </c>
      <c r="J7">
        <f t="shared" si="0"/>
        <v>38</v>
      </c>
      <c r="K7">
        <f t="shared" si="0"/>
        <v>17</v>
      </c>
      <c r="L7">
        <f t="shared" si="0"/>
        <v>14</v>
      </c>
      <c r="M7">
        <f t="shared" si="0"/>
        <v>21</v>
      </c>
      <c r="N7">
        <f t="shared" si="0"/>
        <v>41</v>
      </c>
      <c r="O7">
        <f t="shared" si="0"/>
        <v>36</v>
      </c>
      <c r="P7">
        <f t="shared" si="0"/>
        <v>35</v>
      </c>
    </row>
    <row r="8" spans="1:16" x14ac:dyDescent="0.3">
      <c r="A8" t="s">
        <v>60</v>
      </c>
      <c r="B8" s="4">
        <f>B2/B$7</f>
        <v>0.89473684210526316</v>
      </c>
      <c r="C8" s="4">
        <f t="shared" ref="C8:P8" si="1">C2/C$7</f>
        <v>0.47499999999999998</v>
      </c>
      <c r="D8" s="4">
        <f t="shared" si="1"/>
        <v>0.52941176470588236</v>
      </c>
      <c r="E8" s="4">
        <f t="shared" si="1"/>
        <v>0.8</v>
      </c>
      <c r="F8" s="4">
        <f t="shared" si="1"/>
        <v>0.33333333333333331</v>
      </c>
      <c r="G8" s="4">
        <f t="shared" si="1"/>
        <v>0.44444444444444442</v>
      </c>
      <c r="H8" s="4">
        <f t="shared" si="1"/>
        <v>0.55000000000000004</v>
      </c>
      <c r="I8" s="4">
        <f t="shared" si="1"/>
        <v>0.2608695652173913</v>
      </c>
      <c r="J8" s="4">
        <f t="shared" si="1"/>
        <v>7.8947368421052627E-2</v>
      </c>
      <c r="K8" s="4">
        <f t="shared" si="1"/>
        <v>0</v>
      </c>
      <c r="L8" s="4">
        <f t="shared" si="1"/>
        <v>0.21428571428571427</v>
      </c>
      <c r="M8" s="4">
        <f t="shared" si="1"/>
        <v>0.19047619047619047</v>
      </c>
      <c r="N8" s="4">
        <f t="shared" si="1"/>
        <v>0.58536585365853655</v>
      </c>
      <c r="O8" s="4">
        <f t="shared" si="1"/>
        <v>0.52777777777777779</v>
      </c>
      <c r="P8" s="4">
        <f t="shared" si="1"/>
        <v>0</v>
      </c>
    </row>
    <row r="9" spans="1:16" x14ac:dyDescent="0.3">
      <c r="A9" s="3" t="s">
        <v>125</v>
      </c>
      <c r="B9" s="13">
        <f t="shared" ref="B9:P10" si="2">B3/B$7</f>
        <v>0.10526315789473684</v>
      </c>
      <c r="C9" s="13">
        <f t="shared" si="2"/>
        <v>0.52500000000000002</v>
      </c>
      <c r="D9" s="13">
        <f t="shared" si="2"/>
        <v>0.20588235294117646</v>
      </c>
      <c r="E9" s="13">
        <f t="shared" si="2"/>
        <v>0.2</v>
      </c>
      <c r="F9" s="13">
        <f t="shared" si="2"/>
        <v>0.48484848484848486</v>
      </c>
      <c r="G9" s="13">
        <f t="shared" si="2"/>
        <v>0.47222222222222221</v>
      </c>
      <c r="H9" s="13">
        <f t="shared" si="2"/>
        <v>0.3</v>
      </c>
      <c r="I9" s="13">
        <f t="shared" si="2"/>
        <v>0.43478260869565216</v>
      </c>
      <c r="J9" s="13">
        <f t="shared" si="2"/>
        <v>0.28947368421052633</v>
      </c>
      <c r="K9" s="13">
        <f t="shared" si="2"/>
        <v>0.70588235294117652</v>
      </c>
      <c r="L9" s="13">
        <f t="shared" si="2"/>
        <v>7.1428571428571425E-2</v>
      </c>
      <c r="M9" s="13">
        <f t="shared" si="2"/>
        <v>0</v>
      </c>
      <c r="N9" s="13">
        <f t="shared" si="2"/>
        <v>4.878048780487805E-2</v>
      </c>
      <c r="O9" s="13">
        <f t="shared" si="2"/>
        <v>0.1111111111111111</v>
      </c>
      <c r="P9" s="13">
        <f t="shared" si="2"/>
        <v>0.4</v>
      </c>
    </row>
    <row r="10" spans="1:16" x14ac:dyDescent="0.3">
      <c r="A10" s="3" t="s">
        <v>124</v>
      </c>
      <c r="B10" s="13">
        <f t="shared" si="2"/>
        <v>0</v>
      </c>
      <c r="C10" s="13">
        <f t="shared" si="2"/>
        <v>0</v>
      </c>
      <c r="D10" s="13">
        <f t="shared" si="2"/>
        <v>0.26470588235294118</v>
      </c>
      <c r="E10" s="13">
        <f t="shared" si="2"/>
        <v>0</v>
      </c>
      <c r="F10" s="13">
        <f t="shared" si="2"/>
        <v>0.18181818181818182</v>
      </c>
      <c r="G10" s="13">
        <f t="shared" si="2"/>
        <v>8.3333333333333329E-2</v>
      </c>
      <c r="H10" s="13">
        <f t="shared" si="2"/>
        <v>0.15</v>
      </c>
      <c r="I10" s="13">
        <f t="shared" si="2"/>
        <v>0.30434782608695654</v>
      </c>
      <c r="J10" s="13">
        <f t="shared" si="2"/>
        <v>0.63157894736842102</v>
      </c>
      <c r="K10" s="13">
        <f t="shared" si="2"/>
        <v>0.29411764705882354</v>
      </c>
      <c r="L10" s="13">
        <f t="shared" si="2"/>
        <v>0.7142857142857143</v>
      </c>
      <c r="M10" s="13">
        <f t="shared" si="2"/>
        <v>0.80952380952380953</v>
      </c>
      <c r="N10" s="13">
        <f t="shared" si="2"/>
        <v>0.36585365853658536</v>
      </c>
      <c r="O10" s="13">
        <f t="shared" si="2"/>
        <v>0.3611111111111111</v>
      </c>
      <c r="P10" s="13">
        <f t="shared" si="2"/>
        <v>0.6</v>
      </c>
    </row>
    <row r="12" spans="1:16" x14ac:dyDescent="0.3">
      <c r="N12" s="10" t="s">
        <v>164</v>
      </c>
      <c r="O12" s="8" t="s">
        <v>165</v>
      </c>
      <c r="P12" s="8" t="s">
        <v>166</v>
      </c>
    </row>
    <row r="13" spans="1:16" x14ac:dyDescent="0.3">
      <c r="M13" s="6" t="s">
        <v>60</v>
      </c>
      <c r="N13" s="11">
        <f>SUM(B2:P2)</f>
        <v>186</v>
      </c>
      <c r="O13" s="8">
        <f>MEDIAN(B2:P2)</f>
        <v>16</v>
      </c>
      <c r="P13" s="8">
        <f>LARGE(B2:P2,1)</f>
        <v>24</v>
      </c>
    </row>
    <row r="14" spans="1:16" x14ac:dyDescent="0.3">
      <c r="M14" s="7" t="s">
        <v>125</v>
      </c>
      <c r="N14" s="11">
        <f>SUM(B3:P3)</f>
        <v>135</v>
      </c>
      <c r="O14" s="8">
        <f>MEDIAN(B3:P3)</f>
        <v>10</v>
      </c>
      <c r="P14" s="8">
        <f>LARGE(B3:P3,1)</f>
        <v>21</v>
      </c>
    </row>
    <row r="15" spans="1:16" x14ac:dyDescent="0.3">
      <c r="M15" s="7" t="s">
        <v>124</v>
      </c>
      <c r="N15" s="11">
        <f>SUM(B4:P4)</f>
        <v>136</v>
      </c>
      <c r="O15" s="8">
        <f>MEDIAN(B4:P4)</f>
        <v>7</v>
      </c>
      <c r="P15" s="8">
        <f>LARGE(B4:P4,1)</f>
        <v>24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1235F-A59F-44A3-9D53-20C4AEC9C892}">
  <dimension ref="A1:P22"/>
  <sheetViews>
    <sheetView tabSelected="1" topLeftCell="A7" workbookViewId="0">
      <selection activeCell="O19" sqref="O19"/>
    </sheetView>
  </sheetViews>
  <sheetFormatPr defaultRowHeight="14.4" x14ac:dyDescent="0.3"/>
  <cols>
    <col min="1" max="1" width="17.21875" customWidth="1"/>
  </cols>
  <sheetData>
    <row r="1" spans="1:16" x14ac:dyDescent="0.3">
      <c r="A1" t="s">
        <v>126</v>
      </c>
      <c r="B1" s="1">
        <v>2007.2</v>
      </c>
      <c r="C1" s="1">
        <v>2008.1</v>
      </c>
      <c r="D1" s="1">
        <v>2008.2</v>
      </c>
      <c r="E1" s="1">
        <v>2009.1</v>
      </c>
      <c r="F1" s="1">
        <v>2009.2</v>
      </c>
      <c r="G1" s="1">
        <v>2010.1</v>
      </c>
      <c r="H1" s="1">
        <v>2010.2</v>
      </c>
      <c r="I1" s="1">
        <v>2011.1</v>
      </c>
      <c r="J1" s="1">
        <v>2011.2</v>
      </c>
      <c r="K1" s="1">
        <v>2012.1</v>
      </c>
      <c r="L1" s="1">
        <v>2012.2</v>
      </c>
      <c r="M1" s="1">
        <v>2013.1</v>
      </c>
      <c r="N1" s="1">
        <v>2013.2</v>
      </c>
      <c r="O1" s="1">
        <v>2014.1</v>
      </c>
      <c r="P1" s="1">
        <v>2014.2</v>
      </c>
    </row>
    <row r="2" spans="1:16" x14ac:dyDescent="0.3">
      <c r="A2" t="s">
        <v>60</v>
      </c>
      <c r="B2">
        <v>17</v>
      </c>
      <c r="C2">
        <v>19</v>
      </c>
      <c r="D2">
        <v>18</v>
      </c>
      <c r="E2">
        <v>24</v>
      </c>
      <c r="F2">
        <v>11</v>
      </c>
      <c r="G2">
        <v>16</v>
      </c>
      <c r="H2">
        <v>22</v>
      </c>
      <c r="I2">
        <v>6</v>
      </c>
      <c r="J2">
        <v>3</v>
      </c>
      <c r="K2">
        <v>0</v>
      </c>
      <c r="L2">
        <v>3</v>
      </c>
      <c r="M2">
        <v>4</v>
      </c>
      <c r="N2">
        <v>24</v>
      </c>
      <c r="O2">
        <v>19</v>
      </c>
      <c r="P2">
        <v>0</v>
      </c>
    </row>
    <row r="3" spans="1:16" x14ac:dyDescent="0.3">
      <c r="A3" s="3" t="s">
        <v>125</v>
      </c>
      <c r="B3" s="3">
        <v>2</v>
      </c>
      <c r="C3" s="3">
        <v>21</v>
      </c>
      <c r="D3" s="3">
        <v>7</v>
      </c>
      <c r="E3" s="3">
        <v>6</v>
      </c>
      <c r="F3" s="3">
        <v>16</v>
      </c>
      <c r="G3" s="3">
        <v>17</v>
      </c>
      <c r="H3" s="3">
        <v>12</v>
      </c>
      <c r="I3" s="3">
        <v>10</v>
      </c>
      <c r="J3" s="3">
        <v>11</v>
      </c>
      <c r="K3" s="3">
        <v>12</v>
      </c>
      <c r="L3" s="3">
        <v>1</v>
      </c>
      <c r="M3" s="3">
        <v>0</v>
      </c>
      <c r="N3" s="3">
        <v>2</v>
      </c>
      <c r="O3" s="3">
        <v>4</v>
      </c>
      <c r="P3" s="3">
        <v>14</v>
      </c>
    </row>
    <row r="4" spans="1:16" x14ac:dyDescent="0.3">
      <c r="A4" s="3" t="s">
        <v>124</v>
      </c>
      <c r="B4" s="3">
        <v>0</v>
      </c>
      <c r="C4" s="3">
        <v>0</v>
      </c>
      <c r="D4" s="3">
        <v>9</v>
      </c>
      <c r="E4" s="3">
        <v>0</v>
      </c>
      <c r="F4" s="3">
        <v>6</v>
      </c>
      <c r="G4" s="3">
        <v>3</v>
      </c>
      <c r="H4" s="3">
        <v>6</v>
      </c>
      <c r="I4" s="3">
        <v>7</v>
      </c>
      <c r="J4" s="3">
        <v>24</v>
      </c>
      <c r="K4" s="3">
        <v>5</v>
      </c>
      <c r="L4" s="3">
        <v>10</v>
      </c>
      <c r="M4" s="3">
        <v>17</v>
      </c>
      <c r="N4" s="3">
        <v>15</v>
      </c>
      <c r="O4" s="3">
        <v>13</v>
      </c>
      <c r="P4" s="3">
        <v>21</v>
      </c>
    </row>
    <row r="5" spans="1:16" x14ac:dyDescent="0.3">
      <c r="A5" t="s">
        <v>127</v>
      </c>
      <c r="B5" s="2">
        <v>2015.1</v>
      </c>
      <c r="C5" s="2">
        <v>2015.2</v>
      </c>
      <c r="D5" s="2">
        <v>2016.1</v>
      </c>
      <c r="E5" s="2">
        <v>2016.2</v>
      </c>
      <c r="F5" s="2">
        <v>2017.1</v>
      </c>
      <c r="G5" s="2">
        <v>2017.2</v>
      </c>
      <c r="H5" s="2">
        <v>2018.1</v>
      </c>
      <c r="I5" s="2">
        <v>2018.2</v>
      </c>
      <c r="J5" s="2">
        <v>2019.1</v>
      </c>
      <c r="K5" s="2">
        <v>2019.2</v>
      </c>
      <c r="L5" s="2">
        <v>2020.1</v>
      </c>
      <c r="M5" s="2">
        <v>2020.2</v>
      </c>
      <c r="N5" s="2">
        <v>2021.1</v>
      </c>
      <c r="O5" s="2">
        <v>2021.2</v>
      </c>
      <c r="P5" s="2">
        <v>2022.1</v>
      </c>
    </row>
    <row r="7" spans="1:16" x14ac:dyDescent="0.3">
      <c r="A7" t="s">
        <v>167</v>
      </c>
      <c r="B7">
        <f>B2</f>
        <v>17</v>
      </c>
      <c r="C7">
        <f t="shared" ref="C7:P7" si="0">C2</f>
        <v>19</v>
      </c>
      <c r="D7">
        <f t="shared" si="0"/>
        <v>18</v>
      </c>
      <c r="E7">
        <f t="shared" si="0"/>
        <v>24</v>
      </c>
      <c r="F7">
        <f t="shared" si="0"/>
        <v>11</v>
      </c>
      <c r="G7">
        <f t="shared" si="0"/>
        <v>16</v>
      </c>
      <c r="H7">
        <f t="shared" si="0"/>
        <v>22</v>
      </c>
      <c r="I7">
        <f t="shared" si="0"/>
        <v>6</v>
      </c>
      <c r="J7">
        <f t="shared" si="0"/>
        <v>3</v>
      </c>
      <c r="K7">
        <f t="shared" si="0"/>
        <v>0</v>
      </c>
      <c r="L7">
        <f t="shared" si="0"/>
        <v>3</v>
      </c>
      <c r="M7">
        <f t="shared" si="0"/>
        <v>4</v>
      </c>
      <c r="N7">
        <f t="shared" si="0"/>
        <v>24</v>
      </c>
      <c r="O7">
        <f t="shared" si="0"/>
        <v>19</v>
      </c>
      <c r="P7">
        <f t="shared" si="0"/>
        <v>0</v>
      </c>
    </row>
    <row r="8" spans="1:16" x14ac:dyDescent="0.3">
      <c r="A8" t="s">
        <v>168</v>
      </c>
      <c r="B8">
        <f>SUM(B3:B4)</f>
        <v>2</v>
      </c>
      <c r="C8">
        <f t="shared" ref="C8:P8" si="1">SUM(C3:C4)</f>
        <v>21</v>
      </c>
      <c r="D8">
        <f t="shared" si="1"/>
        <v>16</v>
      </c>
      <c r="E8">
        <f t="shared" si="1"/>
        <v>6</v>
      </c>
      <c r="F8">
        <f t="shared" si="1"/>
        <v>22</v>
      </c>
      <c r="G8">
        <f t="shared" si="1"/>
        <v>20</v>
      </c>
      <c r="H8">
        <f t="shared" si="1"/>
        <v>18</v>
      </c>
      <c r="I8">
        <f t="shared" si="1"/>
        <v>17</v>
      </c>
      <c r="J8">
        <f t="shared" si="1"/>
        <v>35</v>
      </c>
      <c r="K8">
        <f t="shared" si="1"/>
        <v>17</v>
      </c>
      <c r="L8">
        <f t="shared" si="1"/>
        <v>11</v>
      </c>
      <c r="M8">
        <f t="shared" si="1"/>
        <v>17</v>
      </c>
      <c r="N8">
        <f t="shared" si="1"/>
        <v>17</v>
      </c>
      <c r="O8">
        <f t="shared" si="1"/>
        <v>17</v>
      </c>
      <c r="P8">
        <f t="shared" si="1"/>
        <v>35</v>
      </c>
    </row>
    <row r="10" spans="1:16" x14ac:dyDescent="0.3">
      <c r="A10" t="s">
        <v>164</v>
      </c>
      <c r="B10">
        <f>SUM(B7:B8)</f>
        <v>19</v>
      </c>
      <c r="C10">
        <f t="shared" ref="C10:P10" si="2">SUM(C7:C8)</f>
        <v>40</v>
      </c>
      <c r="D10">
        <f t="shared" si="2"/>
        <v>34</v>
      </c>
      <c r="E10">
        <f t="shared" si="2"/>
        <v>30</v>
      </c>
      <c r="F10">
        <f t="shared" si="2"/>
        <v>33</v>
      </c>
      <c r="G10">
        <f t="shared" si="2"/>
        <v>36</v>
      </c>
      <c r="H10">
        <f t="shared" si="2"/>
        <v>40</v>
      </c>
      <c r="I10">
        <f t="shared" si="2"/>
        <v>23</v>
      </c>
      <c r="J10">
        <f t="shared" si="2"/>
        <v>38</v>
      </c>
      <c r="K10">
        <f t="shared" si="2"/>
        <v>17</v>
      </c>
      <c r="L10">
        <f t="shared" si="2"/>
        <v>14</v>
      </c>
      <c r="M10">
        <f t="shared" si="2"/>
        <v>21</v>
      </c>
      <c r="N10">
        <f t="shared" si="2"/>
        <v>41</v>
      </c>
      <c r="O10">
        <f t="shared" si="2"/>
        <v>36</v>
      </c>
      <c r="P10">
        <f t="shared" si="2"/>
        <v>35</v>
      </c>
    </row>
    <row r="11" spans="1:16" x14ac:dyDescent="0.3">
      <c r="A11" t="s">
        <v>177</v>
      </c>
      <c r="B11" s="4">
        <f>B7/B$10</f>
        <v>0.89473684210526316</v>
      </c>
      <c r="C11" s="4">
        <f t="shared" ref="C11:P12" si="3">C7/C$10</f>
        <v>0.47499999999999998</v>
      </c>
      <c r="D11" s="4">
        <f t="shared" si="3"/>
        <v>0.52941176470588236</v>
      </c>
      <c r="E11" s="4">
        <f t="shared" si="3"/>
        <v>0.8</v>
      </c>
      <c r="F11" s="4">
        <f t="shared" si="3"/>
        <v>0.33333333333333331</v>
      </c>
      <c r="G11" s="4">
        <f t="shared" si="3"/>
        <v>0.44444444444444442</v>
      </c>
      <c r="H11" s="4">
        <f t="shared" si="3"/>
        <v>0.55000000000000004</v>
      </c>
      <c r="I11" s="4">
        <f t="shared" si="3"/>
        <v>0.2608695652173913</v>
      </c>
      <c r="J11" s="4">
        <f t="shared" si="3"/>
        <v>7.8947368421052627E-2</v>
      </c>
      <c r="K11" s="4">
        <f t="shared" si="3"/>
        <v>0</v>
      </c>
      <c r="L11" s="4">
        <f t="shared" si="3"/>
        <v>0.21428571428571427</v>
      </c>
      <c r="M11" s="4">
        <f t="shared" si="3"/>
        <v>0.19047619047619047</v>
      </c>
      <c r="N11" s="4">
        <f t="shared" si="3"/>
        <v>0.58536585365853655</v>
      </c>
      <c r="O11" s="4">
        <f t="shared" si="3"/>
        <v>0.52777777777777779</v>
      </c>
      <c r="P11" s="4">
        <f t="shared" si="3"/>
        <v>0</v>
      </c>
    </row>
    <row r="12" spans="1:16" x14ac:dyDescent="0.3">
      <c r="A12" t="s">
        <v>176</v>
      </c>
      <c r="B12" s="4">
        <f>B8/B$10</f>
        <v>0.10526315789473684</v>
      </c>
      <c r="C12" s="4">
        <f t="shared" si="3"/>
        <v>0.52500000000000002</v>
      </c>
      <c r="D12" s="4">
        <f t="shared" si="3"/>
        <v>0.47058823529411764</v>
      </c>
      <c r="E12" s="4">
        <f t="shared" si="3"/>
        <v>0.2</v>
      </c>
      <c r="F12" s="4">
        <f t="shared" si="3"/>
        <v>0.66666666666666663</v>
      </c>
      <c r="G12" s="4">
        <f t="shared" si="3"/>
        <v>0.55555555555555558</v>
      </c>
      <c r="H12" s="4">
        <f t="shared" si="3"/>
        <v>0.45</v>
      </c>
      <c r="I12" s="4">
        <f t="shared" si="3"/>
        <v>0.73913043478260865</v>
      </c>
      <c r="J12" s="4">
        <f t="shared" si="3"/>
        <v>0.92105263157894735</v>
      </c>
      <c r="K12" s="4">
        <f t="shared" si="3"/>
        <v>1</v>
      </c>
      <c r="L12" s="4">
        <f t="shared" si="3"/>
        <v>0.7857142857142857</v>
      </c>
      <c r="M12" s="4">
        <f t="shared" si="3"/>
        <v>0.80952380952380953</v>
      </c>
      <c r="N12" s="4">
        <f t="shared" si="3"/>
        <v>0.41463414634146339</v>
      </c>
      <c r="O12" s="4">
        <f t="shared" si="3"/>
        <v>0.47222222222222221</v>
      </c>
      <c r="P12" s="4">
        <f t="shared" si="3"/>
        <v>1</v>
      </c>
    </row>
    <row r="16" spans="1:16" x14ac:dyDescent="0.3">
      <c r="J16" t="s">
        <v>164</v>
      </c>
      <c r="K16" t="s">
        <v>169</v>
      </c>
      <c r="L16" t="s">
        <v>170</v>
      </c>
    </row>
    <row r="17" spans="9:12" x14ac:dyDescent="0.3">
      <c r="I17" t="s">
        <v>175</v>
      </c>
      <c r="J17">
        <f>SUM(B7:P7)</f>
        <v>186</v>
      </c>
      <c r="K17">
        <f>MEDIAN(B7:P7)</f>
        <v>16</v>
      </c>
      <c r="L17">
        <f>LARGE(B7:P7,1)</f>
        <v>24</v>
      </c>
    </row>
    <row r="18" spans="9:12" x14ac:dyDescent="0.3">
      <c r="I18" t="s">
        <v>176</v>
      </c>
      <c r="J18">
        <f>SUM(B8:P8)</f>
        <v>271</v>
      </c>
      <c r="K18">
        <f>MEDIAN(B8:P8)</f>
        <v>17</v>
      </c>
      <c r="L18">
        <f>LARGE(B8:P8,1)</f>
        <v>35</v>
      </c>
    </row>
    <row r="21" spans="9:12" x14ac:dyDescent="0.3">
      <c r="K21" s="14"/>
    </row>
    <row r="22" spans="9:12" x14ac:dyDescent="0.3">
      <c r="K22" s="14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Reprovações </vt:lpstr>
      <vt:lpstr>Circuitos</vt:lpstr>
      <vt:lpstr>Soma Circuitos</vt:lpstr>
      <vt:lpstr>Controle</vt:lpstr>
      <vt:lpstr>Soma Controle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Ayres Nishio</cp:lastModifiedBy>
  <dcterms:created xsi:type="dcterms:W3CDTF">2022-11-17T18:34:52Z</dcterms:created>
  <dcterms:modified xsi:type="dcterms:W3CDTF">2022-12-06T04:26:22Z</dcterms:modified>
</cp:coreProperties>
</file>