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mamf\OneDrive\Documents\Dataset\Response_profiling\Data\Vegetables_Diptera\"/>
    </mc:Choice>
  </mc:AlternateContent>
  <xr:revisionPtr revIDLastSave="0" documentId="13_ncr:1_{D1DF5623-8D36-4666-B4C5-9B34E59117B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Volatilome_220328_Carrot_Mix" sheetId="1" r:id="rId1"/>
    <sheet name="Delia_Antiqua" sheetId="2" r:id="rId2"/>
    <sheet name="Delia_Radicum" sheetId="3" r:id="rId3"/>
    <sheet name="Drosophila_Melanogaster" sheetId="4" r:id="rId4"/>
    <sheet name="Kovats n-alkan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0" i="4" l="1"/>
  <c r="K210" i="4"/>
  <c r="N209" i="4"/>
  <c r="K209" i="4"/>
  <c r="N208" i="4"/>
  <c r="K208" i="4"/>
  <c r="N207" i="4"/>
  <c r="K207" i="4"/>
  <c r="N206" i="4"/>
  <c r="K206" i="4"/>
  <c r="N205" i="4"/>
  <c r="K205" i="4"/>
  <c r="N204" i="4"/>
  <c r="K204" i="4"/>
  <c r="N203" i="4"/>
  <c r="K203" i="4"/>
  <c r="N202" i="4"/>
  <c r="K202" i="4"/>
  <c r="N201" i="4"/>
  <c r="K201" i="4"/>
  <c r="N200" i="4"/>
  <c r="K200" i="4"/>
  <c r="N199" i="4"/>
  <c r="K199" i="4"/>
  <c r="N198" i="4"/>
  <c r="K198" i="4"/>
  <c r="N197" i="4"/>
  <c r="K197" i="4"/>
  <c r="N196" i="4"/>
  <c r="K196" i="4"/>
  <c r="N195" i="4"/>
  <c r="K195" i="4"/>
  <c r="N194" i="4"/>
  <c r="K194" i="4"/>
  <c r="N193" i="4"/>
  <c r="K193" i="4"/>
  <c r="N192" i="4"/>
  <c r="K192" i="4"/>
  <c r="N191" i="4"/>
  <c r="K191" i="4"/>
  <c r="N190" i="4"/>
  <c r="K190" i="4"/>
  <c r="N189" i="4"/>
  <c r="K189" i="4"/>
  <c r="N188" i="4"/>
  <c r="K188" i="4"/>
  <c r="N187" i="4"/>
  <c r="K187" i="4"/>
  <c r="N186" i="4"/>
  <c r="K186" i="4"/>
  <c r="N185" i="4"/>
  <c r="K185" i="4"/>
  <c r="N184" i="4"/>
  <c r="K184" i="4"/>
  <c r="N183" i="4"/>
  <c r="K183" i="4"/>
  <c r="N182" i="4"/>
  <c r="K182" i="4"/>
  <c r="N181" i="4"/>
  <c r="K181" i="4"/>
  <c r="N180" i="4"/>
  <c r="K180" i="4"/>
  <c r="N179" i="4"/>
  <c r="K179" i="4"/>
  <c r="N178" i="4"/>
  <c r="K178" i="4"/>
  <c r="N177" i="4"/>
  <c r="K177" i="4"/>
  <c r="N176" i="4"/>
  <c r="K176" i="4"/>
  <c r="N175" i="4"/>
  <c r="K175" i="4"/>
  <c r="N174" i="4"/>
  <c r="K174" i="4"/>
  <c r="N173" i="4"/>
  <c r="K173" i="4"/>
  <c r="N172" i="4"/>
  <c r="K172" i="4"/>
  <c r="N171" i="4"/>
  <c r="K171" i="4"/>
  <c r="N170" i="4"/>
  <c r="K170" i="4"/>
  <c r="N169" i="4"/>
  <c r="K169" i="4"/>
  <c r="N168" i="4"/>
  <c r="K168" i="4"/>
  <c r="N167" i="4"/>
  <c r="K167" i="4"/>
  <c r="N166" i="4"/>
  <c r="K166" i="4"/>
  <c r="N165" i="4"/>
  <c r="K165" i="4"/>
  <c r="N164" i="4"/>
  <c r="K164" i="4"/>
  <c r="N163" i="4"/>
  <c r="K163" i="4"/>
  <c r="N162" i="4"/>
  <c r="K162" i="4"/>
  <c r="N161" i="4"/>
  <c r="K161" i="4"/>
  <c r="N160" i="4"/>
  <c r="K160" i="4"/>
  <c r="N159" i="4"/>
  <c r="K159" i="4"/>
  <c r="N158" i="4"/>
  <c r="K158" i="4"/>
  <c r="N157" i="4"/>
  <c r="K157" i="4"/>
  <c r="N156" i="4"/>
  <c r="K156" i="4"/>
  <c r="N155" i="4"/>
  <c r="K155" i="4"/>
  <c r="N154" i="4"/>
  <c r="K154" i="4"/>
  <c r="N153" i="4"/>
  <c r="K153" i="4"/>
  <c r="N152" i="4"/>
  <c r="K152" i="4"/>
  <c r="N151" i="4"/>
  <c r="K151" i="4"/>
  <c r="N150" i="4"/>
  <c r="K150" i="4"/>
  <c r="N149" i="4"/>
  <c r="K149" i="4"/>
  <c r="N148" i="4"/>
  <c r="K148" i="4"/>
  <c r="N147" i="4"/>
  <c r="K147" i="4"/>
  <c r="N146" i="4"/>
  <c r="K146" i="4"/>
  <c r="N145" i="4"/>
  <c r="K145" i="4"/>
  <c r="N144" i="4"/>
  <c r="K144" i="4"/>
  <c r="N143" i="4"/>
  <c r="K143" i="4"/>
  <c r="N142" i="4"/>
  <c r="K142" i="4"/>
  <c r="N141" i="4"/>
  <c r="K141" i="4"/>
  <c r="N140" i="4"/>
  <c r="K140" i="4"/>
  <c r="N139" i="4"/>
  <c r="K139" i="4"/>
  <c r="N138" i="4"/>
  <c r="K138" i="4"/>
  <c r="N137" i="4"/>
  <c r="K137" i="4"/>
  <c r="N136" i="4"/>
  <c r="K136" i="4"/>
  <c r="N135" i="4"/>
  <c r="K135" i="4"/>
  <c r="N134" i="4"/>
  <c r="K134" i="4"/>
  <c r="N133" i="4"/>
  <c r="K133" i="4"/>
  <c r="N132" i="4"/>
  <c r="K132" i="4"/>
  <c r="N131" i="4"/>
  <c r="K131" i="4"/>
  <c r="N130" i="4"/>
  <c r="K130" i="4"/>
  <c r="N129" i="4"/>
  <c r="K129" i="4"/>
  <c r="N128" i="4"/>
  <c r="K128" i="4"/>
  <c r="N127" i="4"/>
  <c r="K127" i="4"/>
  <c r="N126" i="4"/>
  <c r="K126" i="4"/>
  <c r="N125" i="4"/>
  <c r="K125" i="4"/>
  <c r="N124" i="4"/>
  <c r="K124" i="4"/>
  <c r="N123" i="4"/>
  <c r="K123" i="4"/>
  <c r="N122" i="4"/>
  <c r="K122" i="4"/>
  <c r="N121" i="4"/>
  <c r="K121" i="4"/>
  <c r="N120" i="4"/>
  <c r="K120" i="4"/>
  <c r="N119" i="4"/>
  <c r="K119" i="4"/>
  <c r="N118" i="4"/>
  <c r="K118" i="4"/>
  <c r="N117" i="4"/>
  <c r="K117" i="4"/>
  <c r="N116" i="4"/>
  <c r="K116" i="4"/>
  <c r="N115" i="4"/>
  <c r="K115" i="4"/>
  <c r="N114" i="4"/>
  <c r="K114" i="4"/>
  <c r="N113" i="4"/>
  <c r="K113" i="4"/>
  <c r="N112" i="4"/>
  <c r="K112" i="4"/>
  <c r="N111" i="4"/>
  <c r="K111" i="4"/>
  <c r="N110" i="4"/>
  <c r="K110" i="4"/>
  <c r="N109" i="4"/>
  <c r="K109" i="4"/>
  <c r="N108" i="4"/>
  <c r="K108" i="4"/>
  <c r="N107" i="4"/>
  <c r="K107" i="4"/>
  <c r="N106" i="4"/>
  <c r="K106" i="4"/>
  <c r="N105" i="4"/>
  <c r="K105" i="4"/>
  <c r="N104" i="4"/>
  <c r="K104" i="4"/>
  <c r="N103" i="4"/>
  <c r="K103" i="4"/>
  <c r="N102" i="4"/>
  <c r="K102" i="4"/>
  <c r="N101" i="4"/>
  <c r="K101" i="4"/>
  <c r="N100" i="4"/>
  <c r="K100" i="4"/>
  <c r="N99" i="4"/>
  <c r="K99" i="4"/>
  <c r="N98" i="4"/>
  <c r="K98" i="4"/>
  <c r="N97" i="4"/>
  <c r="K97" i="4"/>
  <c r="N96" i="4"/>
  <c r="K96" i="4"/>
  <c r="N95" i="4"/>
  <c r="K95" i="4"/>
  <c r="N94" i="4"/>
  <c r="K94" i="4"/>
  <c r="N93" i="4"/>
  <c r="K93" i="4"/>
  <c r="N92" i="4"/>
  <c r="K92" i="4"/>
  <c r="N91" i="4"/>
  <c r="K91" i="4"/>
  <c r="N90" i="4"/>
  <c r="K90" i="4"/>
  <c r="N89" i="4"/>
  <c r="K89" i="4"/>
  <c r="N88" i="4"/>
  <c r="K88" i="4"/>
  <c r="N87" i="4"/>
  <c r="K87" i="4"/>
  <c r="N86" i="4"/>
  <c r="K86" i="4"/>
  <c r="N85" i="4"/>
  <c r="K85" i="4"/>
  <c r="N84" i="4"/>
  <c r="K84" i="4"/>
  <c r="N83" i="4"/>
  <c r="K83" i="4"/>
  <c r="N82" i="4"/>
  <c r="K82" i="4"/>
  <c r="A82" i="4"/>
  <c r="N81" i="4"/>
  <c r="K81" i="4"/>
  <c r="A81" i="4"/>
  <c r="N80" i="4"/>
  <c r="K80" i="4"/>
  <c r="A80" i="4"/>
  <c r="N79" i="4"/>
  <c r="K79" i="4"/>
  <c r="A79" i="4"/>
  <c r="N78" i="4"/>
  <c r="K78" i="4"/>
  <c r="A78" i="4"/>
  <c r="N77" i="4"/>
  <c r="K77" i="4"/>
  <c r="A77" i="4"/>
  <c r="N76" i="4"/>
  <c r="K76" i="4"/>
  <c r="A76" i="4"/>
  <c r="N75" i="4"/>
  <c r="K75" i="4"/>
  <c r="A75" i="4"/>
  <c r="N74" i="4"/>
  <c r="K74" i="4"/>
  <c r="A74" i="4"/>
  <c r="N73" i="4"/>
  <c r="K73" i="4"/>
  <c r="A73" i="4"/>
  <c r="N72" i="4"/>
  <c r="K72" i="4"/>
  <c r="A72" i="4"/>
  <c r="N71" i="4"/>
  <c r="K71" i="4"/>
  <c r="A71" i="4"/>
  <c r="N70" i="4"/>
  <c r="K70" i="4"/>
  <c r="A70" i="4"/>
  <c r="N69" i="4"/>
  <c r="K69" i="4"/>
  <c r="A69" i="4"/>
  <c r="N68" i="4"/>
  <c r="K68" i="4"/>
  <c r="A68" i="4"/>
  <c r="N67" i="4"/>
  <c r="K67" i="4"/>
  <c r="A67" i="4"/>
  <c r="N66" i="4"/>
  <c r="K66" i="4"/>
  <c r="A66" i="4"/>
  <c r="N65" i="4"/>
  <c r="K65" i="4"/>
  <c r="A65" i="4"/>
  <c r="N64" i="4"/>
  <c r="K64" i="4"/>
  <c r="A64" i="4"/>
  <c r="N63" i="4"/>
  <c r="K63" i="4"/>
  <c r="A63" i="4"/>
  <c r="N62" i="4"/>
  <c r="K62" i="4"/>
  <c r="A62" i="4"/>
  <c r="N61" i="4"/>
  <c r="K61" i="4"/>
  <c r="A61" i="4"/>
  <c r="N60" i="4"/>
  <c r="K60" i="4"/>
  <c r="A60" i="4"/>
  <c r="N59" i="4"/>
  <c r="K59" i="4"/>
  <c r="A59" i="4"/>
  <c r="N58" i="4"/>
  <c r="K58" i="4"/>
  <c r="A58" i="4"/>
  <c r="N57" i="4"/>
  <c r="K57" i="4"/>
  <c r="A57" i="4"/>
  <c r="N56" i="4"/>
  <c r="K56" i="4"/>
  <c r="A56" i="4"/>
  <c r="N55" i="4"/>
  <c r="K55" i="4"/>
  <c r="A55" i="4"/>
  <c r="N54" i="4"/>
  <c r="K54" i="4"/>
  <c r="A54" i="4"/>
  <c r="N53" i="4"/>
  <c r="K53" i="4"/>
  <c r="A53" i="4"/>
  <c r="N52" i="4"/>
  <c r="K52" i="4"/>
  <c r="A52" i="4"/>
  <c r="N51" i="4"/>
  <c r="K51" i="4"/>
  <c r="A51" i="4"/>
  <c r="N50" i="4"/>
  <c r="K50" i="4"/>
  <c r="A50" i="4"/>
  <c r="N49" i="4"/>
  <c r="K49" i="4"/>
  <c r="A49" i="4"/>
  <c r="N48" i="4"/>
  <c r="K48" i="4"/>
  <c r="A48" i="4"/>
  <c r="N47" i="4"/>
  <c r="K47" i="4"/>
  <c r="A47" i="4"/>
  <c r="N46" i="4"/>
  <c r="K46" i="4"/>
  <c r="A46" i="4"/>
  <c r="N45" i="4"/>
  <c r="K45" i="4"/>
  <c r="A45" i="4"/>
  <c r="N44" i="4"/>
  <c r="K44" i="4"/>
  <c r="A44" i="4"/>
  <c r="N43" i="4"/>
  <c r="K43" i="4"/>
  <c r="A43" i="4"/>
  <c r="N42" i="4"/>
  <c r="K42" i="4"/>
  <c r="A42" i="4"/>
  <c r="N41" i="4"/>
  <c r="K41" i="4"/>
  <c r="A41" i="4"/>
  <c r="N40" i="4"/>
  <c r="K40" i="4"/>
  <c r="A40" i="4"/>
  <c r="N39" i="4"/>
  <c r="K39" i="4"/>
  <c r="A39" i="4"/>
  <c r="N38" i="4"/>
  <c r="K38" i="4"/>
  <c r="A38" i="4"/>
  <c r="N37" i="4"/>
  <c r="K37" i="4"/>
  <c r="A37" i="4"/>
  <c r="N36" i="4"/>
  <c r="K36" i="4"/>
  <c r="A36" i="4"/>
  <c r="N35" i="4"/>
  <c r="K35" i="4"/>
  <c r="A35" i="4"/>
  <c r="N34" i="4"/>
  <c r="K34" i="4"/>
  <c r="A34" i="4"/>
  <c r="N33" i="4"/>
  <c r="K33" i="4"/>
  <c r="A33" i="4"/>
  <c r="N32" i="4"/>
  <c r="K32" i="4"/>
  <c r="A32" i="4"/>
  <c r="N31" i="4"/>
  <c r="K31" i="4"/>
  <c r="A31" i="4"/>
  <c r="N30" i="4"/>
  <c r="K30" i="4"/>
  <c r="A30" i="4"/>
  <c r="N29" i="4"/>
  <c r="K29" i="4"/>
  <c r="A29" i="4"/>
  <c r="N28" i="4"/>
  <c r="K28" i="4"/>
  <c r="A28" i="4"/>
  <c r="N27" i="4"/>
  <c r="K27" i="4"/>
  <c r="A27" i="4"/>
  <c r="N26" i="4"/>
  <c r="K26" i="4"/>
  <c r="A26" i="4"/>
  <c r="N25" i="4"/>
  <c r="K25" i="4"/>
  <c r="A25" i="4"/>
  <c r="N24" i="4"/>
  <c r="K24" i="4"/>
  <c r="A24" i="4"/>
  <c r="N23" i="4"/>
  <c r="K23" i="4"/>
  <c r="A23" i="4"/>
  <c r="N22" i="4"/>
  <c r="K22" i="4"/>
  <c r="A22" i="4"/>
  <c r="N21" i="4"/>
  <c r="K21" i="4"/>
  <c r="A21" i="4"/>
  <c r="N20" i="4"/>
  <c r="K20" i="4"/>
  <c r="A20" i="4"/>
  <c r="N19" i="4"/>
  <c r="K19" i="4"/>
  <c r="A19" i="4"/>
  <c r="N18" i="4"/>
  <c r="K18" i="4"/>
  <c r="A18" i="4"/>
  <c r="N17" i="4"/>
  <c r="K17" i="4"/>
  <c r="A17" i="4"/>
  <c r="N16" i="4"/>
  <c r="K16" i="4"/>
  <c r="A16" i="4"/>
  <c r="N15" i="4"/>
  <c r="K15" i="4"/>
  <c r="A15" i="4"/>
  <c r="N14" i="4"/>
  <c r="K14" i="4"/>
  <c r="A14" i="4"/>
  <c r="N13" i="4"/>
  <c r="K13" i="4"/>
  <c r="A13" i="4"/>
  <c r="N12" i="4"/>
  <c r="K12" i="4"/>
  <c r="A12" i="4"/>
  <c r="N11" i="4"/>
  <c r="K11" i="4"/>
  <c r="A11" i="4"/>
  <c r="N10" i="4"/>
  <c r="L10" i="4"/>
  <c r="K10" i="4"/>
  <c r="A10" i="4"/>
  <c r="M9" i="4" a="1"/>
  <c r="M9" i="4"/>
  <c r="L9" i="4"/>
  <c r="K9" i="4"/>
  <c r="H9" i="4"/>
  <c r="M8" i="4" a="1"/>
  <c r="M8" i="4"/>
  <c r="N8" i="4" s="1"/>
  <c r="O8" i="4" s="1"/>
  <c r="K8" i="4"/>
  <c r="L8" i="4" s="1"/>
  <c r="H8" i="4"/>
  <c r="A8" i="4" s="1"/>
  <c r="N210" i="3"/>
  <c r="K210" i="3"/>
  <c r="N209" i="3"/>
  <c r="K209" i="3"/>
  <c r="N208" i="3"/>
  <c r="K208" i="3"/>
  <c r="N207" i="3"/>
  <c r="K207" i="3"/>
  <c r="N206" i="3"/>
  <c r="K206" i="3"/>
  <c r="N205" i="3"/>
  <c r="K205" i="3"/>
  <c r="N204" i="3"/>
  <c r="K204" i="3"/>
  <c r="N203" i="3"/>
  <c r="K203" i="3"/>
  <c r="N202" i="3"/>
  <c r="K202" i="3"/>
  <c r="N201" i="3"/>
  <c r="K201" i="3"/>
  <c r="N200" i="3"/>
  <c r="K200" i="3"/>
  <c r="N199" i="3"/>
  <c r="K199" i="3"/>
  <c r="N198" i="3"/>
  <c r="K198" i="3"/>
  <c r="N197" i="3"/>
  <c r="K197" i="3"/>
  <c r="N196" i="3"/>
  <c r="K196" i="3"/>
  <c r="N195" i="3"/>
  <c r="K195" i="3"/>
  <c r="N194" i="3"/>
  <c r="K194" i="3"/>
  <c r="N193" i="3"/>
  <c r="K193" i="3"/>
  <c r="N192" i="3"/>
  <c r="K192" i="3"/>
  <c r="N191" i="3"/>
  <c r="K191" i="3"/>
  <c r="N190" i="3"/>
  <c r="K190" i="3"/>
  <c r="N189" i="3"/>
  <c r="K189" i="3"/>
  <c r="N188" i="3"/>
  <c r="K188" i="3"/>
  <c r="N187" i="3"/>
  <c r="K187" i="3"/>
  <c r="N186" i="3"/>
  <c r="K186" i="3"/>
  <c r="N185" i="3"/>
  <c r="K185" i="3"/>
  <c r="N184" i="3"/>
  <c r="K184" i="3"/>
  <c r="N183" i="3"/>
  <c r="K183" i="3"/>
  <c r="N182" i="3"/>
  <c r="K182" i="3"/>
  <c r="N181" i="3"/>
  <c r="K181" i="3"/>
  <c r="N180" i="3"/>
  <c r="K180" i="3"/>
  <c r="N179" i="3"/>
  <c r="K179" i="3"/>
  <c r="N178" i="3"/>
  <c r="K178" i="3"/>
  <c r="N177" i="3"/>
  <c r="K177" i="3"/>
  <c r="N176" i="3"/>
  <c r="K176" i="3"/>
  <c r="N175" i="3"/>
  <c r="K175" i="3"/>
  <c r="N174" i="3"/>
  <c r="K174" i="3"/>
  <c r="N173" i="3"/>
  <c r="K173" i="3"/>
  <c r="N172" i="3"/>
  <c r="K172" i="3"/>
  <c r="N171" i="3"/>
  <c r="K171" i="3"/>
  <c r="N170" i="3"/>
  <c r="K170" i="3"/>
  <c r="N169" i="3"/>
  <c r="K169" i="3"/>
  <c r="N168" i="3"/>
  <c r="K168" i="3"/>
  <c r="N167" i="3"/>
  <c r="K167" i="3"/>
  <c r="N166" i="3"/>
  <c r="K166" i="3"/>
  <c r="N165" i="3"/>
  <c r="K165" i="3"/>
  <c r="N164" i="3"/>
  <c r="K164" i="3"/>
  <c r="N163" i="3"/>
  <c r="K163" i="3"/>
  <c r="N162" i="3"/>
  <c r="K162" i="3"/>
  <c r="N161" i="3"/>
  <c r="K161" i="3"/>
  <c r="N160" i="3"/>
  <c r="K160" i="3"/>
  <c r="N159" i="3"/>
  <c r="K159" i="3"/>
  <c r="N158" i="3"/>
  <c r="K158" i="3"/>
  <c r="N157" i="3"/>
  <c r="K157" i="3"/>
  <c r="N156" i="3"/>
  <c r="K156" i="3"/>
  <c r="N155" i="3"/>
  <c r="K155" i="3"/>
  <c r="N154" i="3"/>
  <c r="K154" i="3"/>
  <c r="N153" i="3"/>
  <c r="K153" i="3"/>
  <c r="N152" i="3"/>
  <c r="K152" i="3"/>
  <c r="N151" i="3"/>
  <c r="K151" i="3"/>
  <c r="N150" i="3"/>
  <c r="K150" i="3"/>
  <c r="N149" i="3"/>
  <c r="K149" i="3"/>
  <c r="N148" i="3"/>
  <c r="K148" i="3"/>
  <c r="N147" i="3"/>
  <c r="K147" i="3"/>
  <c r="N146" i="3"/>
  <c r="K146" i="3"/>
  <c r="N145" i="3"/>
  <c r="K145" i="3"/>
  <c r="N144" i="3"/>
  <c r="K144" i="3"/>
  <c r="N143" i="3"/>
  <c r="K143" i="3"/>
  <c r="N142" i="3"/>
  <c r="K142" i="3"/>
  <c r="N141" i="3"/>
  <c r="K141" i="3"/>
  <c r="N140" i="3"/>
  <c r="K140" i="3"/>
  <c r="N139" i="3"/>
  <c r="K139" i="3"/>
  <c r="N138" i="3"/>
  <c r="K138" i="3"/>
  <c r="N137" i="3"/>
  <c r="K137" i="3"/>
  <c r="N136" i="3"/>
  <c r="K136" i="3"/>
  <c r="N135" i="3"/>
  <c r="K135" i="3"/>
  <c r="N134" i="3"/>
  <c r="K134" i="3"/>
  <c r="N133" i="3"/>
  <c r="K133" i="3"/>
  <c r="N132" i="3"/>
  <c r="K132" i="3"/>
  <c r="N131" i="3"/>
  <c r="K131" i="3"/>
  <c r="N130" i="3"/>
  <c r="K130" i="3"/>
  <c r="N129" i="3"/>
  <c r="K129" i="3"/>
  <c r="N128" i="3"/>
  <c r="K128" i="3"/>
  <c r="N127" i="3"/>
  <c r="K127" i="3"/>
  <c r="N126" i="3"/>
  <c r="K126" i="3"/>
  <c r="N125" i="3"/>
  <c r="K125" i="3"/>
  <c r="N124" i="3"/>
  <c r="K124" i="3"/>
  <c r="N123" i="3"/>
  <c r="K123" i="3"/>
  <c r="N122" i="3"/>
  <c r="K122" i="3"/>
  <c r="N121" i="3"/>
  <c r="K121" i="3"/>
  <c r="N120" i="3"/>
  <c r="K120" i="3"/>
  <c r="N119" i="3"/>
  <c r="K119" i="3"/>
  <c r="N118" i="3"/>
  <c r="K118" i="3"/>
  <c r="N117" i="3"/>
  <c r="K117" i="3"/>
  <c r="N116" i="3"/>
  <c r="K116" i="3"/>
  <c r="N115" i="3"/>
  <c r="K115" i="3"/>
  <c r="N114" i="3"/>
  <c r="K114" i="3"/>
  <c r="N113" i="3"/>
  <c r="K113" i="3"/>
  <c r="N112" i="3"/>
  <c r="K112" i="3"/>
  <c r="N111" i="3"/>
  <c r="K111" i="3"/>
  <c r="N110" i="3"/>
  <c r="K110" i="3"/>
  <c r="N109" i="3"/>
  <c r="K109" i="3"/>
  <c r="N108" i="3"/>
  <c r="K108" i="3"/>
  <c r="N107" i="3"/>
  <c r="K107" i="3"/>
  <c r="N106" i="3"/>
  <c r="K106" i="3"/>
  <c r="N105" i="3"/>
  <c r="K105" i="3"/>
  <c r="N104" i="3"/>
  <c r="K104" i="3"/>
  <c r="N103" i="3"/>
  <c r="K103" i="3"/>
  <c r="N102" i="3"/>
  <c r="K102" i="3"/>
  <c r="N101" i="3"/>
  <c r="K101" i="3"/>
  <c r="N100" i="3"/>
  <c r="K100" i="3"/>
  <c r="N99" i="3"/>
  <c r="K99" i="3"/>
  <c r="N98" i="3"/>
  <c r="K98" i="3"/>
  <c r="N97" i="3"/>
  <c r="K97" i="3"/>
  <c r="N96" i="3"/>
  <c r="K96" i="3"/>
  <c r="N95" i="3"/>
  <c r="K95" i="3"/>
  <c r="N94" i="3"/>
  <c r="K94" i="3"/>
  <c r="N93" i="3"/>
  <c r="K93" i="3"/>
  <c r="N92" i="3"/>
  <c r="K92" i="3"/>
  <c r="N91" i="3"/>
  <c r="K91" i="3"/>
  <c r="N90" i="3"/>
  <c r="K90" i="3"/>
  <c r="N89" i="3"/>
  <c r="K89" i="3"/>
  <c r="N88" i="3"/>
  <c r="K88" i="3"/>
  <c r="N87" i="3"/>
  <c r="K87" i="3"/>
  <c r="N86" i="3"/>
  <c r="K86" i="3"/>
  <c r="N85" i="3"/>
  <c r="K85" i="3"/>
  <c r="N84" i="3"/>
  <c r="K84" i="3"/>
  <c r="N83" i="3"/>
  <c r="K83" i="3"/>
  <c r="N82" i="3"/>
  <c r="K82" i="3"/>
  <c r="A82" i="3"/>
  <c r="N81" i="3"/>
  <c r="K81" i="3"/>
  <c r="A81" i="3"/>
  <c r="N80" i="3"/>
  <c r="K80" i="3"/>
  <c r="A80" i="3"/>
  <c r="N79" i="3"/>
  <c r="K79" i="3"/>
  <c r="A79" i="3"/>
  <c r="N78" i="3"/>
  <c r="K78" i="3"/>
  <c r="A78" i="3"/>
  <c r="N77" i="3"/>
  <c r="K77" i="3"/>
  <c r="A77" i="3"/>
  <c r="N76" i="3"/>
  <c r="K76" i="3"/>
  <c r="A76" i="3"/>
  <c r="N75" i="3"/>
  <c r="K75" i="3"/>
  <c r="A75" i="3"/>
  <c r="N74" i="3"/>
  <c r="K74" i="3"/>
  <c r="A74" i="3"/>
  <c r="N73" i="3"/>
  <c r="K73" i="3"/>
  <c r="A73" i="3"/>
  <c r="N72" i="3"/>
  <c r="K72" i="3"/>
  <c r="A72" i="3"/>
  <c r="N71" i="3"/>
  <c r="K71" i="3"/>
  <c r="A71" i="3"/>
  <c r="N70" i="3"/>
  <c r="K70" i="3"/>
  <c r="A70" i="3"/>
  <c r="N69" i="3"/>
  <c r="K69" i="3"/>
  <c r="A69" i="3"/>
  <c r="N68" i="3"/>
  <c r="K68" i="3"/>
  <c r="A68" i="3"/>
  <c r="N67" i="3"/>
  <c r="K67" i="3"/>
  <c r="A67" i="3"/>
  <c r="N66" i="3"/>
  <c r="K66" i="3"/>
  <c r="A66" i="3"/>
  <c r="N65" i="3"/>
  <c r="K65" i="3"/>
  <c r="A65" i="3"/>
  <c r="N64" i="3"/>
  <c r="K64" i="3"/>
  <c r="A64" i="3"/>
  <c r="N63" i="3"/>
  <c r="K63" i="3"/>
  <c r="A63" i="3"/>
  <c r="N62" i="3"/>
  <c r="K62" i="3"/>
  <c r="A62" i="3"/>
  <c r="N61" i="3"/>
  <c r="K61" i="3"/>
  <c r="A61" i="3"/>
  <c r="N60" i="3"/>
  <c r="K60" i="3"/>
  <c r="A60" i="3"/>
  <c r="N59" i="3"/>
  <c r="K59" i="3"/>
  <c r="A59" i="3"/>
  <c r="N58" i="3"/>
  <c r="K58" i="3"/>
  <c r="A58" i="3"/>
  <c r="N57" i="3"/>
  <c r="K57" i="3"/>
  <c r="A57" i="3"/>
  <c r="N56" i="3"/>
  <c r="K56" i="3"/>
  <c r="A56" i="3"/>
  <c r="N55" i="3"/>
  <c r="K55" i="3"/>
  <c r="A55" i="3"/>
  <c r="N54" i="3"/>
  <c r="K54" i="3"/>
  <c r="A54" i="3"/>
  <c r="N53" i="3"/>
  <c r="K53" i="3"/>
  <c r="A53" i="3"/>
  <c r="N52" i="3"/>
  <c r="K52" i="3"/>
  <c r="A52" i="3"/>
  <c r="N51" i="3"/>
  <c r="K51" i="3"/>
  <c r="A51" i="3"/>
  <c r="N50" i="3"/>
  <c r="K50" i="3"/>
  <c r="A50" i="3"/>
  <c r="N49" i="3"/>
  <c r="K49" i="3"/>
  <c r="A49" i="3"/>
  <c r="N48" i="3"/>
  <c r="K48" i="3"/>
  <c r="A48" i="3"/>
  <c r="N47" i="3"/>
  <c r="K47" i="3"/>
  <c r="A47" i="3"/>
  <c r="N46" i="3"/>
  <c r="K46" i="3"/>
  <c r="A46" i="3"/>
  <c r="N45" i="3"/>
  <c r="K45" i="3"/>
  <c r="A45" i="3"/>
  <c r="N44" i="3"/>
  <c r="K44" i="3"/>
  <c r="A44" i="3"/>
  <c r="N43" i="3"/>
  <c r="K43" i="3"/>
  <c r="A43" i="3"/>
  <c r="N42" i="3"/>
  <c r="K42" i="3"/>
  <c r="A42" i="3"/>
  <c r="N41" i="3"/>
  <c r="K41" i="3"/>
  <c r="A41" i="3"/>
  <c r="N40" i="3"/>
  <c r="K40" i="3"/>
  <c r="A40" i="3"/>
  <c r="N39" i="3"/>
  <c r="K39" i="3"/>
  <c r="A39" i="3"/>
  <c r="N38" i="3"/>
  <c r="K38" i="3"/>
  <c r="A38" i="3"/>
  <c r="N37" i="3"/>
  <c r="K37" i="3"/>
  <c r="A37" i="3"/>
  <c r="N36" i="3"/>
  <c r="K36" i="3"/>
  <c r="A36" i="3"/>
  <c r="N35" i="3"/>
  <c r="K35" i="3"/>
  <c r="A35" i="3"/>
  <c r="N34" i="3"/>
  <c r="K34" i="3"/>
  <c r="A34" i="3"/>
  <c r="N33" i="3"/>
  <c r="K33" i="3"/>
  <c r="A33" i="3"/>
  <c r="N32" i="3"/>
  <c r="K32" i="3"/>
  <c r="A32" i="3"/>
  <c r="N31" i="3"/>
  <c r="K31" i="3"/>
  <c r="A31" i="3"/>
  <c r="N30" i="3"/>
  <c r="K30" i="3"/>
  <c r="A30" i="3"/>
  <c r="N29" i="3"/>
  <c r="K29" i="3"/>
  <c r="A29" i="3"/>
  <c r="N28" i="3"/>
  <c r="K28" i="3"/>
  <c r="A28" i="3"/>
  <c r="N27" i="3"/>
  <c r="K27" i="3"/>
  <c r="A27" i="3"/>
  <c r="N26" i="3"/>
  <c r="K26" i="3"/>
  <c r="A26" i="3"/>
  <c r="N25" i="3"/>
  <c r="K25" i="3"/>
  <c r="A25" i="3"/>
  <c r="N24" i="3"/>
  <c r="K24" i="3"/>
  <c r="A24" i="3"/>
  <c r="N23" i="3"/>
  <c r="K23" i="3"/>
  <c r="A23" i="3"/>
  <c r="N22" i="3"/>
  <c r="K22" i="3"/>
  <c r="A22" i="3"/>
  <c r="N21" i="3"/>
  <c r="K21" i="3"/>
  <c r="A21" i="3"/>
  <c r="N20" i="3"/>
  <c r="K20" i="3"/>
  <c r="A20" i="3"/>
  <c r="N19" i="3"/>
  <c r="K19" i="3"/>
  <c r="A19" i="3"/>
  <c r="N18" i="3"/>
  <c r="K18" i="3"/>
  <c r="A18" i="3"/>
  <c r="N17" i="3"/>
  <c r="K17" i="3"/>
  <c r="A17" i="3"/>
  <c r="N16" i="3"/>
  <c r="K16" i="3"/>
  <c r="A16" i="3"/>
  <c r="N15" i="3"/>
  <c r="K15" i="3"/>
  <c r="A15" i="3"/>
  <c r="N14" i="3"/>
  <c r="K14" i="3"/>
  <c r="A14" i="3"/>
  <c r="N13" i="3"/>
  <c r="K13" i="3"/>
  <c r="A13" i="3"/>
  <c r="N12" i="3"/>
  <c r="K12" i="3"/>
  <c r="A12" i="3"/>
  <c r="N11" i="3"/>
  <c r="K11" i="3"/>
  <c r="A11" i="3"/>
  <c r="N10" i="3"/>
  <c r="K10" i="3"/>
  <c r="A10" i="3"/>
  <c r="N9" i="3"/>
  <c r="K9" i="3"/>
  <c r="A9" i="3"/>
  <c r="N8" i="3"/>
  <c r="K8" i="3"/>
  <c r="A8" i="3"/>
  <c r="M210" i="2"/>
  <c r="L210" i="2"/>
  <c r="L209" i="2"/>
  <c r="M209" i="2" s="1"/>
  <c r="L208" i="2"/>
  <c r="M208" i="2" s="1"/>
  <c r="L207" i="2"/>
  <c r="M207" i="2" s="1"/>
  <c r="M206" i="2"/>
  <c r="L206" i="2"/>
  <c r="L205" i="2"/>
  <c r="M205" i="2" s="1"/>
  <c r="L204" i="2"/>
  <c r="M204" i="2" s="1"/>
  <c r="L203" i="2"/>
  <c r="M203" i="2" s="1"/>
  <c r="M202" i="2"/>
  <c r="L202" i="2"/>
  <c r="M201" i="2"/>
  <c r="L201" i="2"/>
  <c r="L200" i="2"/>
  <c r="M200" i="2" s="1"/>
  <c r="L199" i="2"/>
  <c r="M199" i="2" s="1"/>
  <c r="M198" i="2"/>
  <c r="L198" i="2"/>
  <c r="L197" i="2"/>
  <c r="M197" i="2" s="1"/>
  <c r="L196" i="2"/>
  <c r="M196" i="2" s="1"/>
  <c r="L195" i="2"/>
  <c r="M195" i="2" s="1"/>
  <c r="M194" i="2"/>
  <c r="L194" i="2"/>
  <c r="M193" i="2"/>
  <c r="L193" i="2"/>
  <c r="M192" i="2"/>
  <c r="L192" i="2"/>
  <c r="L191" i="2"/>
  <c r="M191" i="2" s="1"/>
  <c r="M190" i="2"/>
  <c r="L190" i="2"/>
  <c r="M189" i="2"/>
  <c r="L189" i="2"/>
  <c r="L188" i="2"/>
  <c r="M188" i="2" s="1"/>
  <c r="L187" i="2"/>
  <c r="M187" i="2" s="1"/>
  <c r="M186" i="2"/>
  <c r="L186" i="2"/>
  <c r="M185" i="2"/>
  <c r="L185" i="2"/>
  <c r="M184" i="2"/>
  <c r="L184" i="2"/>
  <c r="L183" i="2"/>
  <c r="M183" i="2" s="1"/>
  <c r="M182" i="2"/>
  <c r="L182" i="2"/>
  <c r="L181" i="2"/>
  <c r="M181" i="2" s="1"/>
  <c r="M180" i="2"/>
  <c r="L180" i="2"/>
  <c r="L179" i="2"/>
  <c r="M179" i="2" s="1"/>
  <c r="M178" i="2"/>
  <c r="L178" i="2"/>
  <c r="L177" i="2"/>
  <c r="M177" i="2" s="1"/>
  <c r="L176" i="2"/>
  <c r="M176" i="2" s="1"/>
  <c r="L175" i="2"/>
  <c r="M175" i="2" s="1"/>
  <c r="M174" i="2"/>
  <c r="L174" i="2"/>
  <c r="M173" i="2"/>
  <c r="L173" i="2"/>
  <c r="L172" i="2"/>
  <c r="M172" i="2" s="1"/>
  <c r="L171" i="2"/>
  <c r="M171" i="2" s="1"/>
  <c r="M170" i="2"/>
  <c r="L170" i="2"/>
  <c r="L169" i="2"/>
  <c r="M169" i="2" s="1"/>
  <c r="L168" i="2"/>
  <c r="M168" i="2" s="1"/>
  <c r="L167" i="2"/>
  <c r="M167" i="2" s="1"/>
  <c r="M166" i="2"/>
  <c r="L166" i="2"/>
  <c r="L165" i="2"/>
  <c r="M165" i="2" s="1"/>
  <c r="O164" i="2"/>
  <c r="M164" i="2" a="1"/>
  <c r="M164" i="2"/>
  <c r="N164" i="2" s="1"/>
  <c r="L164" i="2"/>
  <c r="K164" i="2"/>
  <c r="N163" i="2"/>
  <c r="M163" i="2" a="1"/>
  <c r="M163" i="2" s="1"/>
  <c r="K163" i="2"/>
  <c r="L163" i="2" s="1"/>
  <c r="O162" i="2"/>
  <c r="M162" i="2" a="1"/>
  <c r="M162" i="2" s="1"/>
  <c r="N162" i="2" s="1"/>
  <c r="K162" i="2"/>
  <c r="L162" i="2" s="1"/>
  <c r="N161" i="2"/>
  <c r="M161" i="2" a="1"/>
  <c r="M161" i="2" s="1"/>
  <c r="K161" i="2"/>
  <c r="L161" i="2" s="1"/>
  <c r="M160" i="2" a="1"/>
  <c r="M160" i="2"/>
  <c r="N160" i="2" s="1"/>
  <c r="L160" i="2"/>
  <c r="K160" i="2"/>
  <c r="N159" i="2"/>
  <c r="M159" i="2" a="1"/>
  <c r="M159" i="2" s="1"/>
  <c r="K159" i="2"/>
  <c r="L159" i="2" s="1"/>
  <c r="M158" i="2" a="1"/>
  <c r="M158" i="2" s="1"/>
  <c r="N158" i="2" s="1"/>
  <c r="K158" i="2"/>
  <c r="L158" i="2" s="1"/>
  <c r="N157" i="2"/>
  <c r="M157" i="2" a="1"/>
  <c r="M157" i="2" s="1"/>
  <c r="K157" i="2"/>
  <c r="L157" i="2" s="1"/>
  <c r="M156" i="2" a="1"/>
  <c r="M156" i="2"/>
  <c r="N156" i="2" s="1"/>
  <c r="L156" i="2"/>
  <c r="K156" i="2"/>
  <c r="M155" i="2" a="1"/>
  <c r="M155" i="2" s="1"/>
  <c r="K155" i="2"/>
  <c r="L155" i="2" s="1"/>
  <c r="M154" i="2" a="1"/>
  <c r="M154" i="2" s="1"/>
  <c r="N154" i="2" s="1"/>
  <c r="K154" i="2"/>
  <c r="L154" i="2" s="1"/>
  <c r="N153" i="2"/>
  <c r="M153" i="2" a="1"/>
  <c r="M153" i="2" s="1"/>
  <c r="K153" i="2"/>
  <c r="L153" i="2" s="1"/>
  <c r="O152" i="2"/>
  <c r="M152" i="2" a="1"/>
  <c r="M152" i="2"/>
  <c r="N152" i="2" s="1"/>
  <c r="L152" i="2"/>
  <c r="K152" i="2"/>
  <c r="M151" i="2" a="1"/>
  <c r="M151" i="2" s="1"/>
  <c r="N151" i="2" s="1"/>
  <c r="O151" i="2" s="1"/>
  <c r="K151" i="2"/>
  <c r="L151" i="2" s="1"/>
  <c r="M150" i="2" a="1"/>
  <c r="M150" i="2" s="1"/>
  <c r="N150" i="2" s="1"/>
  <c r="K150" i="2"/>
  <c r="L150" i="2" s="1"/>
  <c r="N149" i="2"/>
  <c r="M149" i="2" a="1"/>
  <c r="M149" i="2" s="1"/>
  <c r="K149" i="2"/>
  <c r="L149" i="2" s="1"/>
  <c r="O148" i="2"/>
  <c r="M148" i="2" a="1"/>
  <c r="M148" i="2"/>
  <c r="N148" i="2" s="1"/>
  <c r="L148" i="2"/>
  <c r="K148" i="2"/>
  <c r="N147" i="2"/>
  <c r="M147" i="2" a="1"/>
  <c r="M147" i="2" s="1"/>
  <c r="K147" i="2"/>
  <c r="L147" i="2" s="1"/>
  <c r="O146" i="2"/>
  <c r="M146" i="2" a="1"/>
  <c r="M146" i="2" s="1"/>
  <c r="N146" i="2" s="1"/>
  <c r="K146" i="2"/>
  <c r="L146" i="2" s="1"/>
  <c r="N145" i="2"/>
  <c r="M145" i="2" a="1"/>
  <c r="M145" i="2" s="1"/>
  <c r="L145" i="2"/>
  <c r="K145" i="2"/>
  <c r="O144" i="2"/>
  <c r="M144" i="2" a="1"/>
  <c r="M144" i="2"/>
  <c r="N144" i="2" s="1"/>
  <c r="L144" i="2"/>
  <c r="K144" i="2"/>
  <c r="N143" i="2"/>
  <c r="O143" i="2" s="1"/>
  <c r="M143" i="2" a="1"/>
  <c r="M143" i="2" s="1"/>
  <c r="K143" i="2"/>
  <c r="L143" i="2" s="1"/>
  <c r="O142" i="2"/>
  <c r="M142" i="2" a="1"/>
  <c r="M142" i="2" s="1"/>
  <c r="N142" i="2" s="1"/>
  <c r="L142" i="2"/>
  <c r="K142" i="2"/>
  <c r="N141" i="2"/>
  <c r="M141" i="2" a="1"/>
  <c r="M141" i="2" s="1"/>
  <c r="K141" i="2"/>
  <c r="L141" i="2" s="1"/>
  <c r="O140" i="2"/>
  <c r="M140" i="2" a="1"/>
  <c r="M140" i="2"/>
  <c r="N140" i="2" s="1"/>
  <c r="L140" i="2"/>
  <c r="K140" i="2"/>
  <c r="M139" i="2" a="1"/>
  <c r="M139" i="2" s="1"/>
  <c r="K139" i="2"/>
  <c r="L139" i="2" s="1"/>
  <c r="O138" i="2"/>
  <c r="M138" i="2" a="1"/>
  <c r="M138" i="2" s="1"/>
  <c r="N138" i="2" s="1"/>
  <c r="K138" i="2"/>
  <c r="L138" i="2" s="1"/>
  <c r="N137" i="2"/>
  <c r="M137" i="2" a="1"/>
  <c r="M137" i="2" s="1"/>
  <c r="K137" i="2"/>
  <c r="L137" i="2" s="1"/>
  <c r="M136" i="2" a="1"/>
  <c r="M136" i="2"/>
  <c r="N136" i="2" s="1"/>
  <c r="L136" i="2"/>
  <c r="K136" i="2"/>
  <c r="M135" i="2" a="1"/>
  <c r="M135" i="2" s="1"/>
  <c r="N135" i="2" s="1"/>
  <c r="K135" i="2"/>
  <c r="L135" i="2" s="1"/>
  <c r="O134" i="2"/>
  <c r="M134" i="2" a="1"/>
  <c r="M134" i="2" s="1"/>
  <c r="N134" i="2" s="1"/>
  <c r="K134" i="2"/>
  <c r="L134" i="2" s="1"/>
  <c r="N133" i="2"/>
  <c r="M133" i="2" a="1"/>
  <c r="M133" i="2" s="1"/>
  <c r="K133" i="2"/>
  <c r="L133" i="2" s="1"/>
  <c r="M132" i="2" a="1"/>
  <c r="M132" i="2"/>
  <c r="N132" i="2" s="1"/>
  <c r="L132" i="2"/>
  <c r="K132" i="2"/>
  <c r="M131" i="2" a="1"/>
  <c r="M131" i="2" s="1"/>
  <c r="N131" i="2" s="1"/>
  <c r="K131" i="2"/>
  <c r="L131" i="2" s="1"/>
  <c r="M130" i="2" a="1"/>
  <c r="M130" i="2" s="1"/>
  <c r="N130" i="2" s="1"/>
  <c r="K130" i="2"/>
  <c r="L130" i="2" s="1"/>
  <c r="N129" i="2"/>
  <c r="M129" i="2" a="1"/>
  <c r="M129" i="2" s="1"/>
  <c r="K129" i="2"/>
  <c r="L129" i="2" s="1"/>
  <c r="O128" i="2"/>
  <c r="M128" i="2" a="1"/>
  <c r="M128" i="2"/>
  <c r="N128" i="2" s="1"/>
  <c r="L128" i="2"/>
  <c r="K128" i="2"/>
  <c r="M127" i="2" a="1"/>
  <c r="M127" i="2" s="1"/>
  <c r="K127" i="2"/>
  <c r="L127" i="2" s="1"/>
  <c r="M126" i="2" a="1"/>
  <c r="M126" i="2" s="1"/>
  <c r="N126" i="2" s="1"/>
  <c r="L126" i="2"/>
  <c r="K126" i="2"/>
  <c r="N125" i="2"/>
  <c r="M125" i="2" a="1"/>
  <c r="M125" i="2" s="1"/>
  <c r="K125" i="2"/>
  <c r="L125" i="2" s="1"/>
  <c r="O124" i="2"/>
  <c r="M124" i="2" a="1"/>
  <c r="M124" i="2"/>
  <c r="N124" i="2" s="1"/>
  <c r="L124" i="2"/>
  <c r="K124" i="2"/>
  <c r="N123" i="2"/>
  <c r="M123" i="2" a="1"/>
  <c r="M123" i="2" s="1"/>
  <c r="K123" i="2"/>
  <c r="L123" i="2" s="1"/>
  <c r="O122" i="2"/>
  <c r="M122" i="2" a="1"/>
  <c r="M122" i="2" s="1"/>
  <c r="N122" i="2" s="1"/>
  <c r="K122" i="2"/>
  <c r="L122" i="2" s="1"/>
  <c r="N121" i="2"/>
  <c r="M121" i="2" a="1"/>
  <c r="M121" i="2" s="1"/>
  <c r="L121" i="2"/>
  <c r="K121" i="2"/>
  <c r="O120" i="2"/>
  <c r="M120" i="2" a="1"/>
  <c r="M120" i="2"/>
  <c r="N120" i="2" s="1"/>
  <c r="L120" i="2"/>
  <c r="K120" i="2"/>
  <c r="N119" i="2"/>
  <c r="M119" i="2" a="1"/>
  <c r="M119" i="2" s="1"/>
  <c r="O119" i="2" s="1"/>
  <c r="K119" i="2"/>
  <c r="L119" i="2" s="1"/>
  <c r="O118" i="2"/>
  <c r="M118" i="2" a="1"/>
  <c r="M118" i="2" s="1"/>
  <c r="N118" i="2" s="1"/>
  <c r="L118" i="2"/>
  <c r="K118" i="2"/>
  <c r="N117" i="2"/>
  <c r="M117" i="2" a="1"/>
  <c r="M117" i="2" s="1"/>
  <c r="K117" i="2"/>
  <c r="L117" i="2" s="1"/>
  <c r="O116" i="2"/>
  <c r="M116" i="2" a="1"/>
  <c r="M116" i="2"/>
  <c r="N116" i="2" s="1"/>
  <c r="L116" i="2"/>
  <c r="K116" i="2"/>
  <c r="M115" i="2" a="1"/>
  <c r="M115" i="2" s="1"/>
  <c r="K115" i="2"/>
  <c r="L115" i="2" s="1"/>
  <c r="M114" i="2" a="1"/>
  <c r="M114" i="2" s="1"/>
  <c r="N114" i="2" s="1"/>
  <c r="K114" i="2"/>
  <c r="L114" i="2" s="1"/>
  <c r="N113" i="2"/>
  <c r="M113" i="2" a="1"/>
  <c r="M113" i="2" s="1"/>
  <c r="K113" i="2"/>
  <c r="L113" i="2" s="1"/>
  <c r="M112" i="2" a="1"/>
  <c r="M112" i="2"/>
  <c r="N112" i="2" s="1"/>
  <c r="L112" i="2"/>
  <c r="K112" i="2"/>
  <c r="M111" i="2" a="1"/>
  <c r="M111" i="2" s="1"/>
  <c r="N111" i="2" s="1"/>
  <c r="O111" i="2" s="1"/>
  <c r="K111" i="2"/>
  <c r="L111" i="2" s="1"/>
  <c r="M110" i="2" a="1"/>
  <c r="M110" i="2" s="1"/>
  <c r="N110" i="2" s="1"/>
  <c r="K110" i="2"/>
  <c r="L110" i="2" s="1"/>
  <c r="N109" i="2"/>
  <c r="M109" i="2" a="1"/>
  <c r="M109" i="2" s="1"/>
  <c r="K109" i="2"/>
  <c r="L109" i="2" s="1"/>
  <c r="M108" i="2" a="1"/>
  <c r="M108" i="2"/>
  <c r="N108" i="2" s="1"/>
  <c r="L108" i="2"/>
  <c r="K108" i="2"/>
  <c r="N107" i="2"/>
  <c r="M107" i="2" a="1"/>
  <c r="M107" i="2" s="1"/>
  <c r="K107" i="2"/>
  <c r="L107" i="2" s="1"/>
  <c r="M106" i="2" a="1"/>
  <c r="M106" i="2" s="1"/>
  <c r="N106" i="2" s="1"/>
  <c r="K106" i="2"/>
  <c r="L106" i="2" s="1"/>
  <c r="N105" i="2"/>
  <c r="M105" i="2" a="1"/>
  <c r="M105" i="2" s="1"/>
  <c r="L105" i="2"/>
  <c r="K105" i="2"/>
  <c r="M104" i="2" a="1"/>
  <c r="M104" i="2"/>
  <c r="N104" i="2" s="1"/>
  <c r="L104" i="2"/>
  <c r="K104" i="2"/>
  <c r="O103" i="2"/>
  <c r="N103" i="2"/>
  <c r="M103" i="2" a="1"/>
  <c r="M103" i="2" s="1"/>
  <c r="K103" i="2"/>
  <c r="L103" i="2" s="1"/>
  <c r="M102" i="2" a="1"/>
  <c r="M102" i="2" s="1"/>
  <c r="N102" i="2" s="1"/>
  <c r="L102" i="2"/>
  <c r="K102" i="2"/>
  <c r="N101" i="2"/>
  <c r="M101" i="2" a="1"/>
  <c r="M101" i="2" s="1"/>
  <c r="K101" i="2"/>
  <c r="L101" i="2" s="1"/>
  <c r="M100" i="2" a="1"/>
  <c r="M100" i="2"/>
  <c r="N100" i="2" s="1"/>
  <c r="L100" i="2"/>
  <c r="K100" i="2"/>
  <c r="N99" i="2"/>
  <c r="M99" i="2" a="1"/>
  <c r="M99" i="2" s="1"/>
  <c r="K99" i="2"/>
  <c r="L99" i="2" s="1"/>
  <c r="O98" i="2"/>
  <c r="M98" i="2" a="1"/>
  <c r="M98" i="2" s="1"/>
  <c r="N98" i="2" s="1"/>
  <c r="K98" i="2"/>
  <c r="L98" i="2" s="1"/>
  <c r="N97" i="2"/>
  <c r="M97" i="2" a="1"/>
  <c r="M97" i="2" s="1"/>
  <c r="L97" i="2"/>
  <c r="K97" i="2"/>
  <c r="M96" i="2" a="1"/>
  <c r="M96" i="2"/>
  <c r="N96" i="2" s="1"/>
  <c r="L96" i="2"/>
  <c r="K96" i="2"/>
  <c r="N95" i="2"/>
  <c r="M95" i="2" a="1"/>
  <c r="M95" i="2" s="1"/>
  <c r="O95" i="2" s="1"/>
  <c r="K95" i="2"/>
  <c r="L95" i="2" s="1"/>
  <c r="O94" i="2"/>
  <c r="M94" i="2" a="1"/>
  <c r="M94" i="2" s="1"/>
  <c r="N94" i="2" s="1"/>
  <c r="K94" i="2"/>
  <c r="L94" i="2" s="1"/>
  <c r="N93" i="2"/>
  <c r="M93" i="2" a="1"/>
  <c r="M93" i="2" s="1"/>
  <c r="K93" i="2"/>
  <c r="L93" i="2" s="1"/>
  <c r="M92" i="2" a="1"/>
  <c r="M92" i="2"/>
  <c r="N92" i="2" s="1"/>
  <c r="L92" i="2"/>
  <c r="K92" i="2"/>
  <c r="M91" i="2" a="1"/>
  <c r="M91" i="2" s="1"/>
  <c r="K91" i="2"/>
  <c r="L91" i="2" s="1"/>
  <c r="M90" i="2" a="1"/>
  <c r="M90" i="2" s="1"/>
  <c r="N90" i="2" s="1"/>
  <c r="K90" i="2"/>
  <c r="L90" i="2" s="1"/>
  <c r="N89" i="2"/>
  <c r="M89" i="2" a="1"/>
  <c r="M89" i="2" s="1"/>
  <c r="K89" i="2"/>
  <c r="L89" i="2" s="1"/>
  <c r="O88" i="2"/>
  <c r="M88" i="2" a="1"/>
  <c r="M88" i="2"/>
  <c r="N88" i="2" s="1"/>
  <c r="L88" i="2"/>
  <c r="K88" i="2"/>
  <c r="M87" i="2" a="1"/>
  <c r="M87" i="2" s="1"/>
  <c r="N87" i="2" s="1"/>
  <c r="O87" i="2" s="1"/>
  <c r="K87" i="2"/>
  <c r="L87" i="2" s="1"/>
  <c r="M86" i="2" a="1"/>
  <c r="M86" i="2" s="1"/>
  <c r="N86" i="2" s="1"/>
  <c r="K86" i="2"/>
  <c r="L86" i="2" s="1"/>
  <c r="N85" i="2"/>
  <c r="M85" i="2" a="1"/>
  <c r="M85" i="2" s="1"/>
  <c r="K85" i="2"/>
  <c r="L85" i="2" s="1"/>
  <c r="O84" i="2"/>
  <c r="M84" i="2" a="1"/>
  <c r="M84" i="2"/>
  <c r="N84" i="2" s="1"/>
  <c r="L84" i="2"/>
  <c r="K84" i="2"/>
  <c r="N83" i="2"/>
  <c r="M83" i="2" a="1"/>
  <c r="M83" i="2" s="1"/>
  <c r="K83" i="2"/>
  <c r="L83" i="2" s="1"/>
  <c r="O82" i="2"/>
  <c r="M82" i="2" a="1"/>
  <c r="M82" i="2" s="1"/>
  <c r="N82" i="2" s="1"/>
  <c r="K82" i="2"/>
  <c r="L82" i="2" s="1"/>
  <c r="A82" i="2"/>
  <c r="N81" i="2"/>
  <c r="M81" i="2" a="1"/>
  <c r="M81" i="2"/>
  <c r="K81" i="2"/>
  <c r="L81" i="2" s="1"/>
  <c r="A81" i="2"/>
  <c r="N80" i="2"/>
  <c r="M80" i="2" a="1"/>
  <c r="M80" i="2" s="1"/>
  <c r="K80" i="2"/>
  <c r="L80" i="2" s="1"/>
  <c r="A80" i="2"/>
  <c r="M79" i="2" a="1"/>
  <c r="M79" i="2"/>
  <c r="K79" i="2"/>
  <c r="L79" i="2" s="1"/>
  <c r="A79" i="2"/>
  <c r="O78" i="2"/>
  <c r="N78" i="2"/>
  <c r="M78" i="2" a="1"/>
  <c r="M78" i="2"/>
  <c r="L78" i="2"/>
  <c r="K78" i="2"/>
  <c r="A78" i="2"/>
  <c r="M77" i="2" a="1"/>
  <c r="M77" i="2" s="1"/>
  <c r="L77" i="2"/>
  <c r="K77" i="2"/>
  <c r="A77" i="2"/>
  <c r="N76" i="2"/>
  <c r="M76" i="2" a="1"/>
  <c r="M76" i="2"/>
  <c r="O76" i="2" s="1"/>
  <c r="K76" i="2"/>
  <c r="L76" i="2" s="1"/>
  <c r="A76" i="2"/>
  <c r="M75" i="2" a="1"/>
  <c r="M75" i="2"/>
  <c r="L75" i="2"/>
  <c r="K75" i="2"/>
  <c r="A75" i="2"/>
  <c r="M74" i="2" a="1"/>
  <c r="M74" i="2" s="1"/>
  <c r="N74" i="2" s="1"/>
  <c r="K74" i="2"/>
  <c r="L74" i="2" s="1"/>
  <c r="A74" i="2"/>
  <c r="M73" i="2" a="1"/>
  <c r="M73" i="2"/>
  <c r="N73" i="2" s="1"/>
  <c r="K73" i="2"/>
  <c r="L73" i="2" s="1"/>
  <c r="A73" i="2"/>
  <c r="N72" i="2"/>
  <c r="M72" i="2" a="1"/>
  <c r="M72" i="2" s="1"/>
  <c r="L72" i="2"/>
  <c r="K72" i="2"/>
  <c r="A72" i="2"/>
  <c r="M71" i="2" a="1"/>
  <c r="M71" i="2" s="1"/>
  <c r="K71" i="2"/>
  <c r="L71" i="2" s="1"/>
  <c r="A71" i="2"/>
  <c r="N70" i="2"/>
  <c r="O70" i="2" s="1"/>
  <c r="M70" i="2" a="1"/>
  <c r="M70" i="2"/>
  <c r="L70" i="2"/>
  <c r="K70" i="2"/>
  <c r="A70" i="2"/>
  <c r="M69" i="2" a="1"/>
  <c r="M69" i="2" s="1"/>
  <c r="L69" i="2"/>
  <c r="K69" i="2"/>
  <c r="A69" i="2"/>
  <c r="M68" i="2" a="1"/>
  <c r="M68" i="2"/>
  <c r="N68" i="2" s="1"/>
  <c r="O68" i="2" s="1"/>
  <c r="K68" i="2"/>
  <c r="L68" i="2" s="1"/>
  <c r="A68" i="2"/>
  <c r="M67" i="2" a="1"/>
  <c r="M67" i="2"/>
  <c r="L67" i="2"/>
  <c r="K67" i="2"/>
  <c r="A67" i="2"/>
  <c r="M66" i="2" a="1"/>
  <c r="M66" i="2" s="1"/>
  <c r="N66" i="2" s="1"/>
  <c r="L66" i="2"/>
  <c r="K66" i="2"/>
  <c r="A66" i="2"/>
  <c r="N65" i="2"/>
  <c r="M65" i="2" a="1"/>
  <c r="M65" i="2"/>
  <c r="K65" i="2"/>
  <c r="L65" i="2" s="1"/>
  <c r="A65" i="2"/>
  <c r="N64" i="2"/>
  <c r="M64" i="2" a="1"/>
  <c r="M64" i="2" s="1"/>
  <c r="L64" i="2"/>
  <c r="K64" i="2"/>
  <c r="A64" i="2"/>
  <c r="M63" i="2" a="1"/>
  <c r="M63" i="2" s="1"/>
  <c r="K63" i="2"/>
  <c r="L63" i="2" s="1"/>
  <c r="A63" i="2"/>
  <c r="N62" i="2"/>
  <c r="O62" i="2" s="1"/>
  <c r="M62" i="2" a="1"/>
  <c r="M62" i="2"/>
  <c r="L62" i="2"/>
  <c r="K62" i="2"/>
  <c r="A62" i="2"/>
  <c r="N61" i="2"/>
  <c r="M61" i="2" a="1"/>
  <c r="M61" i="2" s="1"/>
  <c r="L61" i="2"/>
  <c r="K61" i="2"/>
  <c r="A61" i="2"/>
  <c r="M60" i="2" a="1"/>
  <c r="M60" i="2"/>
  <c r="K60" i="2"/>
  <c r="L60" i="2" s="1"/>
  <c r="A60" i="2"/>
  <c r="M59" i="2" a="1"/>
  <c r="M59" i="2" s="1"/>
  <c r="L59" i="2"/>
  <c r="K59" i="2"/>
  <c r="A59" i="2"/>
  <c r="O58" i="2"/>
  <c r="M58" i="2" a="1"/>
  <c r="M58" i="2" s="1"/>
  <c r="N58" i="2" s="1"/>
  <c r="L58" i="2"/>
  <c r="K58" i="2"/>
  <c r="A58" i="2"/>
  <c r="M57" i="2" a="1"/>
  <c r="M57" i="2"/>
  <c r="K57" i="2"/>
  <c r="L57" i="2" s="1"/>
  <c r="A57" i="2"/>
  <c r="N56" i="2"/>
  <c r="M56" i="2" a="1"/>
  <c r="M56" i="2" s="1"/>
  <c r="K56" i="2"/>
  <c r="L56" i="2" s="1"/>
  <c r="A56" i="2"/>
  <c r="M55" i="2" a="1"/>
  <c r="M55" i="2"/>
  <c r="K55" i="2"/>
  <c r="L55" i="2" s="1"/>
  <c r="A55" i="2"/>
  <c r="O54" i="2"/>
  <c r="N54" i="2"/>
  <c r="M54" i="2" a="1"/>
  <c r="M54" i="2"/>
  <c r="L54" i="2"/>
  <c r="K54" i="2"/>
  <c r="A54" i="2"/>
  <c r="N53" i="2"/>
  <c r="M53" i="2" a="1"/>
  <c r="M53" i="2" s="1"/>
  <c r="L53" i="2"/>
  <c r="K53" i="2"/>
  <c r="A53" i="2"/>
  <c r="N52" i="2"/>
  <c r="M52" i="2" a="1"/>
  <c r="M52" i="2"/>
  <c r="O52" i="2" s="1"/>
  <c r="K52" i="2"/>
  <c r="L52" i="2" s="1"/>
  <c r="A52" i="2"/>
  <c r="M51" i="2" a="1"/>
  <c r="M51" i="2"/>
  <c r="L51" i="2"/>
  <c r="K51" i="2"/>
  <c r="A51" i="2"/>
  <c r="O50" i="2"/>
  <c r="M50" i="2" a="1"/>
  <c r="M50" i="2"/>
  <c r="N50" i="2" s="1"/>
  <c r="L50" i="2"/>
  <c r="K50" i="2"/>
  <c r="A50" i="2"/>
  <c r="N49" i="2"/>
  <c r="O49" i="2" s="1"/>
  <c r="M49" i="2" a="1"/>
  <c r="M49" i="2"/>
  <c r="L49" i="2"/>
  <c r="K49" i="2"/>
  <c r="A49" i="2"/>
  <c r="N48" i="2"/>
  <c r="M48" i="2" a="1"/>
  <c r="M48" i="2"/>
  <c r="K48" i="2"/>
  <c r="L48" i="2" s="1"/>
  <c r="A48" i="2"/>
  <c r="M47" i="2" a="1"/>
  <c r="M47" i="2"/>
  <c r="N47" i="2" s="1"/>
  <c r="L47" i="2"/>
  <c r="K47" i="2"/>
  <c r="A47" i="2"/>
  <c r="M46" i="2" a="1"/>
  <c r="M46" i="2"/>
  <c r="N46" i="2" s="1"/>
  <c r="O46" i="2" s="1"/>
  <c r="K46" i="2"/>
  <c r="L46" i="2" s="1"/>
  <c r="A46" i="2"/>
  <c r="N45" i="2"/>
  <c r="M45" i="2" a="1"/>
  <c r="M45" i="2" s="1"/>
  <c r="K45" i="2"/>
  <c r="L45" i="2" s="1"/>
  <c r="A45" i="2"/>
  <c r="N44" i="2"/>
  <c r="M44" i="2" a="1"/>
  <c r="M44" i="2"/>
  <c r="O44" i="2" s="1"/>
  <c r="K44" i="2"/>
  <c r="L44" i="2" s="1"/>
  <c r="A44" i="2"/>
  <c r="M43" i="2" a="1"/>
  <c r="M43" i="2"/>
  <c r="L43" i="2"/>
  <c r="K43" i="2"/>
  <c r="A43" i="2"/>
  <c r="M42" i="2" a="1"/>
  <c r="M42" i="2"/>
  <c r="L42" i="2"/>
  <c r="K42" i="2"/>
  <c r="A42" i="2"/>
  <c r="M41" i="2" a="1"/>
  <c r="M41" i="2" s="1"/>
  <c r="K41" i="2"/>
  <c r="L41" i="2" s="1"/>
  <c r="A41" i="2"/>
  <c r="M40" i="2" a="1"/>
  <c r="M40" i="2" s="1"/>
  <c r="L40" i="2"/>
  <c r="K40" i="2"/>
  <c r="A40" i="2"/>
  <c r="O39" i="2"/>
  <c r="M39" i="2" a="1"/>
  <c r="M39" i="2"/>
  <c r="N39" i="2" s="1"/>
  <c r="L39" i="2"/>
  <c r="K39" i="2"/>
  <c r="A39" i="2"/>
  <c r="N38" i="2"/>
  <c r="O38" i="2" s="1"/>
  <c r="M38" i="2" a="1"/>
  <c r="M38" i="2"/>
  <c r="L38" i="2"/>
  <c r="K38" i="2"/>
  <c r="A38" i="2"/>
  <c r="M37" i="2" a="1"/>
  <c r="M37" i="2" s="1"/>
  <c r="L37" i="2"/>
  <c r="K37" i="2"/>
  <c r="A37" i="2"/>
  <c r="M36" i="2" a="1"/>
  <c r="M36" i="2" s="1"/>
  <c r="K36" i="2"/>
  <c r="L36" i="2" s="1"/>
  <c r="A36" i="2"/>
  <c r="M35" i="2" a="1"/>
  <c r="M35" i="2" s="1"/>
  <c r="L35" i="2"/>
  <c r="K35" i="2"/>
  <c r="A35" i="2"/>
  <c r="M34" i="2" a="1"/>
  <c r="M34" i="2" s="1"/>
  <c r="L34" i="2"/>
  <c r="K34" i="2"/>
  <c r="A34" i="2"/>
  <c r="M33" i="2" a="1"/>
  <c r="M33" i="2"/>
  <c r="K33" i="2"/>
  <c r="L33" i="2" s="1"/>
  <c r="A33" i="2"/>
  <c r="M32" i="2" a="1"/>
  <c r="M32" i="2" s="1"/>
  <c r="K32" i="2"/>
  <c r="L32" i="2" s="1"/>
  <c r="A32" i="2"/>
  <c r="M31" i="2" a="1"/>
  <c r="M31" i="2" s="1"/>
  <c r="K31" i="2"/>
  <c r="L31" i="2" s="1"/>
  <c r="A31" i="2"/>
  <c r="N30" i="2"/>
  <c r="M30" i="2" a="1"/>
  <c r="M30" i="2"/>
  <c r="O30" i="2" s="1"/>
  <c r="L30" i="2"/>
  <c r="K30" i="2"/>
  <c r="A30" i="2"/>
  <c r="M29" i="2" a="1"/>
  <c r="M29" i="2" s="1"/>
  <c r="N29" i="2" s="1"/>
  <c r="L29" i="2"/>
  <c r="K29" i="2"/>
  <c r="A29" i="2"/>
  <c r="M28" i="2" a="1"/>
  <c r="M28" i="2"/>
  <c r="N28" i="2" s="1"/>
  <c r="O28" i="2" s="1"/>
  <c r="K28" i="2"/>
  <c r="L28" i="2" s="1"/>
  <c r="A28" i="2"/>
  <c r="M27" i="2" a="1"/>
  <c r="M27" i="2" s="1"/>
  <c r="L27" i="2"/>
  <c r="K27" i="2"/>
  <c r="A27" i="2"/>
  <c r="M26" i="2" a="1"/>
  <c r="M26" i="2" s="1"/>
  <c r="L26" i="2"/>
  <c r="K26" i="2"/>
  <c r="A26" i="2"/>
  <c r="N25" i="2"/>
  <c r="M25" i="2" a="1"/>
  <c r="M25" i="2"/>
  <c r="O25" i="2" s="1"/>
  <c r="L25" i="2"/>
  <c r="K25" i="2"/>
  <c r="H25" i="2"/>
  <c r="A25" i="2" s="1"/>
  <c r="M24" i="2" a="1"/>
  <c r="M24" i="2" s="1"/>
  <c r="L24" i="2"/>
  <c r="K24" i="2"/>
  <c r="H24" i="2"/>
  <c r="A24" i="2" s="1"/>
  <c r="M23" i="2" a="1"/>
  <c r="M23" i="2"/>
  <c r="L23" i="2"/>
  <c r="K23" i="2"/>
  <c r="H23" i="2"/>
  <c r="A23" i="2" s="1"/>
  <c r="O22" i="2"/>
  <c r="M22" i="2" a="1"/>
  <c r="M22" i="2"/>
  <c r="N22" i="2" s="1"/>
  <c r="K22" i="2"/>
  <c r="H22" i="2"/>
  <c r="L22" i="2" s="1"/>
  <c r="M21" i="2" a="1"/>
  <c r="M21" i="2" s="1"/>
  <c r="K21" i="2"/>
  <c r="H21" i="2"/>
  <c r="L21" i="2" s="1"/>
  <c r="A21" i="2"/>
  <c r="M20" i="2" a="1"/>
  <c r="M20" i="2" s="1"/>
  <c r="K20" i="2"/>
  <c r="H20" i="2"/>
  <c r="L20" i="2" s="1"/>
  <c r="A20" i="2"/>
  <c r="O19" i="2"/>
  <c r="M19" i="2" a="1"/>
  <c r="M19" i="2"/>
  <c r="N19" i="2" s="1"/>
  <c r="L19" i="2"/>
  <c r="K19" i="2"/>
  <c r="H19" i="2"/>
  <c r="A19" i="2" s="1"/>
  <c r="M18" i="2" a="1"/>
  <c r="M18" i="2" s="1"/>
  <c r="L18" i="2"/>
  <c r="K18" i="2"/>
  <c r="H18" i="2"/>
  <c r="A18" i="2"/>
  <c r="M17" i="2" a="1"/>
  <c r="M17" i="2"/>
  <c r="N17" i="2" s="1"/>
  <c r="K17" i="2"/>
  <c r="H17" i="2"/>
  <c r="A17" i="2" s="1"/>
  <c r="M16" i="2" a="1"/>
  <c r="M16" i="2"/>
  <c r="N16" i="2" s="1"/>
  <c r="L16" i="2"/>
  <c r="K16" i="2"/>
  <c r="H16" i="2"/>
  <c r="A16" i="2" s="1"/>
  <c r="M15" i="2" a="1"/>
  <c r="M15" i="2" s="1"/>
  <c r="K15" i="2"/>
  <c r="L15" i="2" s="1"/>
  <c r="H15" i="2"/>
  <c r="A15" i="2"/>
  <c r="O14" i="2"/>
  <c r="M14" i="2" a="1"/>
  <c r="M14" i="2"/>
  <c r="N14" i="2" s="1"/>
  <c r="K14" i="2"/>
  <c r="H14" i="2"/>
  <c r="L14" i="2" s="1"/>
  <c r="M13" i="2" a="1"/>
  <c r="M13" i="2" s="1"/>
  <c r="K13" i="2"/>
  <c r="H13" i="2"/>
  <c r="L13" i="2" s="1"/>
  <c r="A13" i="2"/>
  <c r="M12" i="2" a="1"/>
  <c r="M12" i="2" s="1"/>
  <c r="K12" i="2"/>
  <c r="H12" i="2"/>
  <c r="L12" i="2" s="1"/>
  <c r="O11" i="2"/>
  <c r="M11" i="2" a="1"/>
  <c r="M11" i="2"/>
  <c r="N11" i="2" s="1"/>
  <c r="L11" i="2"/>
  <c r="K11" i="2"/>
  <c r="H11" i="2"/>
  <c r="M10" i="2" a="1"/>
  <c r="M10" i="2" s="1"/>
  <c r="L10" i="2"/>
  <c r="K10" i="2"/>
  <c r="H10" i="2"/>
  <c r="M9" i="2" a="1"/>
  <c r="M9" i="2"/>
  <c r="N9" i="2" s="1"/>
  <c r="K9" i="2"/>
  <c r="H9" i="2"/>
  <c r="M8" i="2" a="1"/>
  <c r="M8" i="2"/>
  <c r="N8" i="2" s="1"/>
  <c r="L8" i="2"/>
  <c r="K8" i="2"/>
  <c r="H8" i="2"/>
  <c r="A8" i="2" s="1"/>
  <c r="K146" i="1"/>
  <c r="K145" i="1"/>
  <c r="K144" i="1"/>
  <c r="K143" i="1"/>
  <c r="K142" i="1"/>
  <c r="K141" i="1"/>
  <c r="K140" i="1"/>
  <c r="K139" i="1"/>
  <c r="K138" i="1"/>
  <c r="K137" i="1"/>
  <c r="L137" i="1" s="1"/>
  <c r="K136" i="1"/>
  <c r="L136" i="1" s="1"/>
  <c r="L135" i="1"/>
  <c r="K135" i="1"/>
  <c r="L134" i="1"/>
  <c r="K134" i="1"/>
  <c r="K133" i="1"/>
  <c r="L133" i="1" s="1"/>
  <c r="L132" i="1"/>
  <c r="K132" i="1"/>
  <c r="K131" i="1"/>
  <c r="L131" i="1" s="1"/>
  <c r="K130" i="1"/>
  <c r="L130" i="1" s="1"/>
  <c r="K129" i="1"/>
  <c r="L129" i="1" s="1"/>
  <c r="K128" i="1"/>
  <c r="L128" i="1" s="1"/>
  <c r="K127" i="1"/>
  <c r="L127" i="1" s="1"/>
  <c r="L126" i="1"/>
  <c r="K126" i="1"/>
  <c r="K125" i="1"/>
  <c r="L125" i="1" s="1"/>
  <c r="L124" i="1"/>
  <c r="K124" i="1"/>
  <c r="L123" i="1"/>
  <c r="K123" i="1"/>
  <c r="K122" i="1"/>
  <c r="L122" i="1" s="1"/>
  <c r="K121" i="1"/>
  <c r="L121" i="1" s="1"/>
  <c r="L120" i="1"/>
  <c r="K120" i="1"/>
  <c r="K119" i="1"/>
  <c r="L119" i="1" s="1"/>
  <c r="K118" i="1"/>
  <c r="L118" i="1" s="1"/>
  <c r="K117" i="1"/>
  <c r="L117" i="1" s="1"/>
  <c r="K116" i="1"/>
  <c r="L116" i="1" s="1"/>
  <c r="L115" i="1"/>
  <c r="K115" i="1"/>
  <c r="L114" i="1"/>
  <c r="K114" i="1"/>
  <c r="K113" i="1"/>
  <c r="L113" i="1" s="1"/>
  <c r="K112" i="1"/>
  <c r="L112" i="1" s="1"/>
  <c r="L111" i="1"/>
  <c r="K111" i="1"/>
  <c r="L110" i="1"/>
  <c r="K110" i="1"/>
  <c r="K109" i="1"/>
  <c r="L109" i="1" s="1"/>
  <c r="K108" i="1"/>
  <c r="L108" i="1" s="1"/>
  <c r="L107" i="1"/>
  <c r="K107" i="1"/>
  <c r="L106" i="1"/>
  <c r="K106" i="1"/>
  <c r="K105" i="1"/>
  <c r="L105" i="1" s="1"/>
  <c r="K104" i="1"/>
  <c r="L104" i="1" s="1"/>
  <c r="L103" i="1"/>
  <c r="K103" i="1"/>
  <c r="L102" i="1"/>
  <c r="K102" i="1"/>
  <c r="K101" i="1"/>
  <c r="L101" i="1" s="1"/>
  <c r="K100" i="1"/>
  <c r="L100" i="1" s="1"/>
  <c r="L99" i="1"/>
  <c r="K99" i="1"/>
  <c r="L98" i="1"/>
  <c r="K98" i="1"/>
  <c r="K97" i="1"/>
  <c r="L97" i="1" s="1"/>
  <c r="K96" i="1"/>
  <c r="L96" i="1" s="1"/>
  <c r="L95" i="1"/>
  <c r="K95" i="1"/>
  <c r="L94" i="1"/>
  <c r="K94" i="1"/>
  <c r="K93" i="1"/>
  <c r="L93" i="1" s="1"/>
  <c r="K92" i="1"/>
  <c r="L92" i="1" s="1"/>
  <c r="L91" i="1"/>
  <c r="K91" i="1"/>
  <c r="L90" i="1"/>
  <c r="K90" i="1"/>
  <c r="K89" i="1"/>
  <c r="L89" i="1" s="1"/>
  <c r="K88" i="1"/>
  <c r="L88" i="1" s="1"/>
  <c r="L87" i="1"/>
  <c r="K87" i="1"/>
  <c r="L86" i="1"/>
  <c r="K86" i="1"/>
  <c r="K85" i="1"/>
  <c r="L85" i="1" s="1"/>
  <c r="K84" i="1"/>
  <c r="L84" i="1" s="1"/>
  <c r="L83" i="1"/>
  <c r="K83" i="1"/>
  <c r="L82" i="1"/>
  <c r="K82" i="1"/>
  <c r="K81" i="1"/>
  <c r="L81" i="1" s="1"/>
  <c r="K80" i="1"/>
  <c r="L80" i="1" s="1"/>
  <c r="L79" i="1"/>
  <c r="K79" i="1"/>
  <c r="L78" i="1"/>
  <c r="K78" i="1"/>
  <c r="K77" i="1"/>
  <c r="L77" i="1" s="1"/>
  <c r="K76" i="1"/>
  <c r="L76" i="1" s="1"/>
  <c r="L75" i="1"/>
  <c r="K75" i="1"/>
  <c r="L74" i="1"/>
  <c r="K74" i="1"/>
  <c r="K73" i="1"/>
  <c r="L73" i="1" s="1"/>
  <c r="K72" i="1"/>
  <c r="L72" i="1" s="1"/>
  <c r="L71" i="1"/>
  <c r="K71" i="1"/>
  <c r="L70" i="1"/>
  <c r="K70" i="1"/>
  <c r="K69" i="1"/>
  <c r="L69" i="1" s="1"/>
  <c r="K68" i="1"/>
  <c r="L68" i="1" s="1"/>
  <c r="L67" i="1"/>
  <c r="K67" i="1"/>
  <c r="L66" i="1"/>
  <c r="K66" i="1"/>
  <c r="K65" i="1"/>
  <c r="L65" i="1" s="1"/>
  <c r="K64" i="1"/>
  <c r="L64" i="1" s="1"/>
  <c r="L63" i="1"/>
  <c r="K63" i="1"/>
  <c r="L62" i="1"/>
  <c r="K62" i="1"/>
  <c r="K61" i="1"/>
  <c r="L61" i="1" s="1"/>
  <c r="K60" i="1"/>
  <c r="L60" i="1" s="1"/>
  <c r="L59" i="1"/>
  <c r="K59" i="1"/>
  <c r="L58" i="1"/>
  <c r="K58" i="1"/>
  <c r="K57" i="1"/>
  <c r="L57" i="1" s="1"/>
  <c r="K56" i="1"/>
  <c r="L56" i="1" s="1"/>
  <c r="L55" i="1"/>
  <c r="K55" i="1"/>
  <c r="L54" i="1"/>
  <c r="K54" i="1"/>
  <c r="K53" i="1"/>
  <c r="L53" i="1" s="1"/>
  <c r="K52" i="1"/>
  <c r="L52" i="1" s="1"/>
  <c r="L51" i="1"/>
  <c r="K51" i="1"/>
  <c r="L50" i="1"/>
  <c r="K50" i="1"/>
  <c r="K49" i="1"/>
  <c r="L49" i="1" s="1"/>
  <c r="K48" i="1"/>
  <c r="L48" i="1" s="1"/>
  <c r="L47" i="1"/>
  <c r="K47" i="1"/>
  <c r="L46" i="1"/>
  <c r="K46" i="1"/>
  <c r="K45" i="1"/>
  <c r="L45" i="1" s="1"/>
  <c r="K44" i="1"/>
  <c r="L44" i="1" s="1"/>
  <c r="L43" i="1"/>
  <c r="K43" i="1"/>
  <c r="L42" i="1"/>
  <c r="K42" i="1"/>
  <c r="K41" i="1"/>
  <c r="L41" i="1" s="1"/>
  <c r="K40" i="1"/>
  <c r="L40" i="1" s="1"/>
  <c r="L39" i="1"/>
  <c r="K39" i="1"/>
  <c r="L38" i="1"/>
  <c r="K38" i="1"/>
  <c r="K37" i="1"/>
  <c r="L37" i="1" s="1"/>
  <c r="K36" i="1"/>
  <c r="L36" i="1" s="1"/>
  <c r="L35" i="1"/>
  <c r="K35" i="1"/>
  <c r="L34" i="1"/>
  <c r="K34" i="1"/>
  <c r="K33" i="1"/>
  <c r="L33" i="1" s="1"/>
  <c r="K32" i="1"/>
  <c r="L32" i="1" s="1"/>
  <c r="L31" i="1"/>
  <c r="K31" i="1"/>
  <c r="L30" i="1"/>
  <c r="K30" i="1"/>
  <c r="K29" i="1"/>
  <c r="L29" i="1" s="1"/>
  <c r="K28" i="1"/>
  <c r="L28" i="1" s="1"/>
  <c r="L27" i="1"/>
  <c r="K27" i="1"/>
  <c r="L26" i="1"/>
  <c r="K26" i="1"/>
  <c r="K25" i="1"/>
  <c r="L25" i="1" s="1"/>
  <c r="K24" i="1"/>
  <c r="L24" i="1" s="1"/>
  <c r="L23" i="1"/>
  <c r="K23" i="1"/>
  <c r="L22" i="1"/>
  <c r="K22" i="1"/>
  <c r="K21" i="1"/>
  <c r="L21" i="1" s="1"/>
  <c r="K20" i="1"/>
  <c r="L20" i="1" s="1"/>
  <c r="L19" i="1"/>
  <c r="K19" i="1"/>
  <c r="L18" i="1"/>
  <c r="K18" i="1"/>
  <c r="K17" i="1"/>
  <c r="L17" i="1" s="1"/>
  <c r="K16" i="1"/>
  <c r="L16" i="1" s="1"/>
  <c r="L15" i="1"/>
  <c r="K15" i="1"/>
  <c r="L14" i="1"/>
  <c r="K14" i="1"/>
  <c r="K13" i="1"/>
  <c r="L13" i="1" s="1"/>
  <c r="K12" i="1"/>
  <c r="L12" i="1" s="1"/>
  <c r="L11" i="1"/>
  <c r="K11" i="1"/>
  <c r="L10" i="1"/>
  <c r="K10" i="1"/>
  <c r="K9" i="1"/>
  <c r="L9" i="1" s="1"/>
  <c r="K8" i="1"/>
  <c r="L8" i="1" s="1"/>
  <c r="L7" i="1"/>
  <c r="K7" i="1"/>
  <c r="L6" i="1"/>
  <c r="K6" i="1"/>
  <c r="K5" i="1"/>
  <c r="L5" i="1" s="1"/>
  <c r="N18" i="2" l="1"/>
  <c r="O18" i="2" s="1"/>
  <c r="N13" i="2"/>
  <c r="O13" i="2" s="1"/>
  <c r="O33" i="2"/>
  <c r="O37" i="2"/>
  <c r="O40" i="2"/>
  <c r="N40" i="2"/>
  <c r="N15" i="2"/>
  <c r="O15" i="2"/>
  <c r="N20" i="2"/>
  <c r="O20" i="2" s="1"/>
  <c r="N27" i="2"/>
  <c r="O27" i="2" s="1"/>
  <c r="O35" i="2"/>
  <c r="N35" i="2"/>
  <c r="N71" i="2"/>
  <c r="O71" i="2"/>
  <c r="N10" i="2"/>
  <c r="O10" i="2"/>
  <c r="N24" i="2"/>
  <c r="O24" i="2"/>
  <c r="N41" i="2"/>
  <c r="O41" i="2" s="1"/>
  <c r="N59" i="2"/>
  <c r="O59" i="2" s="1"/>
  <c r="N31" i="2"/>
  <c r="O31" i="2"/>
  <c r="A9" i="2"/>
  <c r="A10" i="2" s="1"/>
  <c r="A11" i="2"/>
  <c r="A12" i="2" s="1"/>
  <c r="N12" i="2"/>
  <c r="O12" i="2"/>
  <c r="N36" i="2"/>
  <c r="O36" i="2" s="1"/>
  <c r="N21" i="2"/>
  <c r="O21" i="2"/>
  <c r="N26" i="2"/>
  <c r="O26" i="2" s="1"/>
  <c r="N32" i="2"/>
  <c r="O32" i="2" s="1"/>
  <c r="N34" i="2"/>
  <c r="O34" i="2" s="1"/>
  <c r="N63" i="2"/>
  <c r="O63" i="2"/>
  <c r="O127" i="2"/>
  <c r="N55" i="2"/>
  <c r="O55" i="2"/>
  <c r="O48" i="2"/>
  <c r="N67" i="2"/>
  <c r="O67" i="2" s="1"/>
  <c r="N79" i="2"/>
  <c r="O79" i="2"/>
  <c r="L9" i="2"/>
  <c r="A14" i="2"/>
  <c r="L17" i="2"/>
  <c r="A22" i="2"/>
  <c r="O61" i="2"/>
  <c r="O81" i="2"/>
  <c r="O83" i="2"/>
  <c r="N91" i="2"/>
  <c r="O91" i="2" s="1"/>
  <c r="O126" i="2"/>
  <c r="O130" i="2"/>
  <c r="O132" i="2"/>
  <c r="O136" i="2"/>
  <c r="O147" i="2"/>
  <c r="N155" i="2"/>
  <c r="O155" i="2" s="1"/>
  <c r="O75" i="2"/>
  <c r="N75" i="2"/>
  <c r="N9" i="4"/>
  <c r="O9" i="4" s="1"/>
  <c r="O110" i="2"/>
  <c r="O114" i="2"/>
  <c r="O9" i="2"/>
  <c r="O17" i="2"/>
  <c r="N33" i="2"/>
  <c r="N37" i="2"/>
  <c r="N43" i="2"/>
  <c r="O43" i="2" s="1"/>
  <c r="N60" i="2"/>
  <c r="O60" i="2" s="1"/>
  <c r="O66" i="2"/>
  <c r="N69" i="2"/>
  <c r="O69" i="2" s="1"/>
  <c r="O102" i="2"/>
  <c r="O106" i="2"/>
  <c r="O108" i="2"/>
  <c r="O112" i="2"/>
  <c r="O123" i="2"/>
  <c r="N127" i="2"/>
  <c r="O135" i="2"/>
  <c r="O158" i="2"/>
  <c r="O160" i="2"/>
  <c r="O163" i="2"/>
  <c r="O29" i="2"/>
  <c r="O57" i="2"/>
  <c r="O131" i="2"/>
  <c r="N139" i="2"/>
  <c r="O139" i="2" s="1"/>
  <c r="N42" i="2"/>
  <c r="O42" i="2" s="1"/>
  <c r="N51" i="2"/>
  <c r="O51" i="2" s="1"/>
  <c r="N57" i="2"/>
  <c r="O65" i="2"/>
  <c r="O77" i="2"/>
  <c r="O100" i="2"/>
  <c r="O104" i="2"/>
  <c r="O115" i="2"/>
  <c r="O23" i="2"/>
  <c r="O8" i="2"/>
  <c r="O16" i="2"/>
  <c r="N23" i="2"/>
  <c r="O47" i="2"/>
  <c r="O74" i="2"/>
  <c r="N77" i="2"/>
  <c r="O86" i="2"/>
  <c r="O90" i="2"/>
  <c r="O92" i="2"/>
  <c r="O96" i="2"/>
  <c r="O107" i="2"/>
  <c r="N115" i="2"/>
  <c r="O150" i="2"/>
  <c r="O154" i="2"/>
  <c r="O156" i="2"/>
  <c r="O159" i="2"/>
  <c r="O45" i="2"/>
  <c r="O53" i="2"/>
  <c r="O73" i="2"/>
  <c r="O99" i="2"/>
  <c r="O56" i="2"/>
  <c r="O64" i="2"/>
  <c r="O72" i="2"/>
  <c r="O80" i="2"/>
  <c r="O89" i="2"/>
  <c r="O97" i="2"/>
  <c r="O105" i="2"/>
  <c r="O113" i="2"/>
  <c r="O121" i="2"/>
  <c r="O129" i="2"/>
  <c r="O137" i="2"/>
  <c r="O145" i="2"/>
  <c r="O153" i="2"/>
  <c r="O161" i="2"/>
  <c r="A9" i="4"/>
  <c r="O85" i="2"/>
  <c r="O93" i="2"/>
  <c r="O101" i="2"/>
  <c r="O109" i="2"/>
  <c r="O117" i="2"/>
  <c r="O125" i="2"/>
  <c r="O133" i="2"/>
  <c r="O141" i="2"/>
  <c r="O149" i="2"/>
  <c r="O157" i="2"/>
</calcChain>
</file>

<file path=xl/sharedStrings.xml><?xml version="1.0" encoding="utf-8"?>
<sst xmlns="http://schemas.openxmlformats.org/spreadsheetml/2006/main" count="2439" uniqueCount="187">
  <si>
    <t>Probable compounds</t>
  </si>
  <si>
    <t>Possible compound</t>
  </si>
  <si>
    <t>Sample descriptor</t>
  </si>
  <si>
    <t>Carrot</t>
  </si>
  <si>
    <t>No peak</t>
  </si>
  <si>
    <t>Compound Name</t>
  </si>
  <si>
    <t>Comments</t>
  </si>
  <si>
    <t>CAS/INCHI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</si>
  <si>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</si>
  <si>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</si>
  <si>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</si>
  <si>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</si>
  <si>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</si>
  <si>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</si>
  <si>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</si>
  <si>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</si>
  <si>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What Kovats index to use?</t>
  </si>
  <si>
    <t>3(2H)-Furanone, dihydro-5-isopropyl</t>
  </si>
  <si>
    <t>34004-69-8</t>
  </si>
  <si>
    <t>1,6-Anhydro-2,4-dideoxy-β-D-ribo-hexopyranose</t>
  </si>
  <si>
    <t>Nonane</t>
  </si>
  <si>
    <t>111-84-2</t>
  </si>
  <si>
    <t>1-(Methoxymethoxy)-3-methyl-3-hydroxybutane</t>
  </si>
  <si>
    <t>37587-78-3</t>
  </si>
  <si>
    <t>2-Heptanol, 5-ethyl</t>
  </si>
  <si>
    <t>No kovats</t>
  </si>
  <si>
    <t>19780-40-6</t>
  </si>
  <si>
    <t>Oxirane</t>
  </si>
  <si>
    <t>Shit, too large/weird compound, no kovats</t>
  </si>
  <si>
    <t>1-Nonanol, 4,8-dimethyl</t>
  </si>
  <si>
    <t>33933-80-1</t>
  </si>
  <si>
    <t>Siloxane</t>
  </si>
  <si>
    <t>Decane</t>
  </si>
  <si>
    <t>124-18-5</t>
  </si>
  <si>
    <t>α-Pinene</t>
  </si>
  <si>
    <t xml:space="preserve">80-56-8 </t>
  </si>
  <si>
    <t>α-Thujene</t>
  </si>
  <si>
    <t xml:space="preserve"> 2867-05-2</t>
  </si>
  <si>
    <t>1-Hexadecanol, 2-methyl</t>
  </si>
  <si>
    <t>2490-48-4</t>
  </si>
  <si>
    <t>1-Decanol, 2-methyl</t>
  </si>
  <si>
    <t>18675-24-6</t>
  </si>
  <si>
    <t>Camphene</t>
  </si>
  <si>
    <t>79-92-5</t>
  </si>
  <si>
    <t>3-Acetoxydodecane</t>
  </si>
  <si>
    <t>60826-26-8</t>
  </si>
  <si>
    <t>Undecane</t>
  </si>
  <si>
    <t>1120-21-4</t>
  </si>
  <si>
    <t>β-Pinene</t>
  </si>
  <si>
    <t>Could be a variant of this compound</t>
  </si>
  <si>
    <t>127-91-3</t>
  </si>
  <si>
    <t>Sabinene</t>
  </si>
  <si>
    <t>3387-41-5</t>
  </si>
  <si>
    <t>p-Xylene</t>
  </si>
  <si>
    <t>106-42-3</t>
  </si>
  <si>
    <t>106-42-4</t>
  </si>
  <si>
    <t>3-Carene</t>
  </si>
  <si>
    <t>13466-78-9</t>
  </si>
  <si>
    <t>β-Myrcene</t>
  </si>
  <si>
    <t>123-35-3</t>
  </si>
  <si>
    <t>o-Xylene</t>
  </si>
  <si>
    <t>95-47-6</t>
  </si>
  <si>
    <t>D-Limonene</t>
  </si>
  <si>
    <t>138-86-3</t>
  </si>
  <si>
    <t>β-Phellandrene</t>
  </si>
  <si>
    <t>555-10-2</t>
  </si>
  <si>
    <t>Benzene, 1-ethyl-3-methyl</t>
  </si>
  <si>
    <t>620-14-4</t>
  </si>
  <si>
    <t>cis-β-Ocimene</t>
  </si>
  <si>
    <t>3338-55-4</t>
  </si>
  <si>
    <t>γ-Terpinene</t>
  </si>
  <si>
    <t>99-85-4</t>
  </si>
  <si>
    <t>Mesitylene</t>
  </si>
  <si>
    <t>108-67-8</t>
  </si>
  <si>
    <t>p-Cymene</t>
  </si>
  <si>
    <t>99-87-6</t>
  </si>
  <si>
    <t>Pseudocumene</t>
  </si>
  <si>
    <t>95-63-6</t>
  </si>
  <si>
    <t>Terpinolene</t>
  </si>
  <si>
    <t>586-62-9</t>
  </si>
  <si>
    <t>3-Hexen-1-ol, acetate, (E)-</t>
  </si>
  <si>
    <t>3681-82-1</t>
  </si>
  <si>
    <t>Hemimellitene</t>
  </si>
  <si>
    <t>526-73-8</t>
  </si>
  <si>
    <t>Diacetone alcohol</t>
  </si>
  <si>
    <t>123-42-2</t>
  </si>
  <si>
    <t>2,4,6-Octatriene, 2,6-dimethyl-, (E,E)-</t>
  </si>
  <si>
    <t>3016-19-1</t>
  </si>
  <si>
    <t>Shit</t>
  </si>
  <si>
    <t>Nonanal</t>
  </si>
  <si>
    <t>124-19-6</t>
  </si>
  <si>
    <t>(+)-cis-Verbenol, acetate</t>
  </si>
  <si>
    <t>29135-27-1</t>
  </si>
  <si>
    <t>δ-EIemene</t>
  </si>
  <si>
    <t>Could be double peak since there is a lot</t>
  </si>
  <si>
    <t>20307-84-0</t>
  </si>
  <si>
    <t>20307-84-1</t>
  </si>
  <si>
    <t>Ylangene</t>
  </si>
  <si>
    <t>Pretty far down the list but only thing that fits</t>
  </si>
  <si>
    <t>14912-44-8</t>
  </si>
  <si>
    <t>cis-Sesquisabinene hydrate</t>
  </si>
  <si>
    <t>Linalool</t>
  </si>
  <si>
    <t xml:space="preserve"> 78-70-6</t>
  </si>
  <si>
    <t>??</t>
  </si>
  <si>
    <t>cis-α-Bergamotene</t>
  </si>
  <si>
    <t>18252-46-5</t>
  </si>
  <si>
    <t>α-Santalene</t>
  </si>
  <si>
    <t>Fits within range</t>
  </si>
  <si>
    <t>512-61-8</t>
  </si>
  <si>
    <t>α-Bergamotene</t>
  </si>
  <si>
    <t>Caryophyllene</t>
  </si>
  <si>
    <t>87-44-5</t>
  </si>
  <si>
    <t>Cederene</t>
  </si>
  <si>
    <t>Kovats from MS Search</t>
  </si>
  <si>
    <t>11028-42-5</t>
  </si>
  <si>
    <t>Epi-β-Santalene</t>
  </si>
  <si>
    <t>25532-78-9</t>
  </si>
  <si>
    <t>Sesquisabinene</t>
  </si>
  <si>
    <t>cis-β-Farnesene</t>
  </si>
  <si>
    <t>28973-97-9</t>
  </si>
  <si>
    <t>Nothing in the top 20 fits kovats</t>
  </si>
  <si>
    <t>Humulene</t>
  </si>
  <si>
    <t>6753-98-6</t>
  </si>
  <si>
    <t>γ-Amorphene</t>
  </si>
  <si>
    <t xml:space="preserve">6980-46-7 </t>
  </si>
  <si>
    <t>β-Bisabolene</t>
  </si>
  <si>
    <t>495-61-4</t>
  </si>
  <si>
    <t>Nothing in the top 10 fits kovats or has a CAS</t>
  </si>
  <si>
    <t>Nothing in the top 20 fits kovats or has a CAS</t>
  </si>
  <si>
    <t>cis-α-Bisabolene</t>
  </si>
  <si>
    <t>Kovats from MS Search, is +/- 19, compound is far down the list</t>
  </si>
  <si>
    <t>β-Acorenol</t>
  </si>
  <si>
    <t>No kovats / could also be shit</t>
  </si>
  <si>
    <t>Neophytadiene</t>
  </si>
  <si>
    <t>Kovats from MS Search,</t>
  </si>
  <si>
    <t>trans-β-Ionone</t>
  </si>
  <si>
    <t>79-77-6</t>
  </si>
  <si>
    <t>Methyleugenol</t>
  </si>
  <si>
    <t>93-15-2</t>
  </si>
  <si>
    <t>Caryophyllene oxide</t>
  </si>
  <si>
    <t>1139-30-6</t>
  </si>
  <si>
    <t>1,3-Diacetin</t>
  </si>
  <si>
    <t>No kovats / CAS but pretty high prob</t>
  </si>
  <si>
    <t>Isoeugenol methyl ether</t>
  </si>
  <si>
    <t>93-16-3</t>
  </si>
  <si>
    <t>Asarone</t>
  </si>
  <si>
    <t>2883-98-9</t>
  </si>
  <si>
    <t>Decanoic acid, 1,2,3-propanetriyl ester</t>
  </si>
  <si>
    <t>Very high prob but also no Kovats</t>
  </si>
  <si>
    <t>621-71-6</t>
  </si>
  <si>
    <t>Species</t>
  </si>
  <si>
    <t>Delia Antiqua</t>
  </si>
  <si>
    <t>Sex</t>
  </si>
  <si>
    <t>Female</t>
  </si>
  <si>
    <t>Organ</t>
  </si>
  <si>
    <t>Antenna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</si>
  <si>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</si>
  <si>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</si>
  <si>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</si>
  <si>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</si>
  <si>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</si>
  <si>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</si>
  <si>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</si>
  <si>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</si>
  <si>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</si>
  <si>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</si>
  <si>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</si>
  <si>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</si>
  <si>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</si>
  <si>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</si>
  <si>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</si>
  <si>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EAD 1</t>
  </si>
  <si>
    <t>EAD 2</t>
  </si>
  <si>
    <t>EAD 3</t>
  </si>
  <si>
    <t>A bit unsure on this one</t>
  </si>
  <si>
    <t>Delia Radicum</t>
  </si>
  <si>
    <t>ADD INDEX FOR KOVATS HERE</t>
  </si>
  <si>
    <t>N-Alkanes</t>
  </si>
  <si>
    <t>Alternative for kovats MS</t>
  </si>
  <si>
    <t>Alternative for kovats FID</t>
  </si>
  <si>
    <t>n-alkane (number of carbon)</t>
  </si>
  <si>
    <t>Rt ( Retention time )</t>
  </si>
  <si>
    <t/>
  </si>
  <si>
    <t>29837-07-08</t>
  </si>
  <si>
    <t>28400-11-5</t>
  </si>
  <si>
    <t>58319-04-03</t>
  </si>
  <si>
    <t>Drosophila Melanogaster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</si>
</sst>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yy\-mm\-dd"/>
    <numFmt numFmtId="166" formatCode="yyyy\-m\-d"/>
    <numFmt numFmtId="167" formatCode="0.000"/>
    <numFmt numFmtId="168" formatCode="#,##0.000"/>
  </numFmts>
  <fonts count="34">
    <font>
      <sz val="10"/>
      <color rgb="FF000000"/>
      <name val="Arial"/>
      <scheme val="minor"/>
    </font>
    <font>
      <sz val="12"/>
      <color theme="1"/>
      <name val="Arial"/>
      <scheme val="minor"/>
    </font>
    <font>
      <sz val="24"/>
      <color theme="1"/>
      <name val="Arial"/>
      <scheme val="minor"/>
    </font>
    <font>
      <sz val="24"/>
      <color rgb="FF000000"/>
      <name val="Calibri"/>
    </font>
    <font>
      <sz val="14"/>
      <color theme="1"/>
      <name val="Arial"/>
      <scheme val="minor"/>
    </font>
    <font>
      <b/>
      <sz val="14"/>
      <color theme="1"/>
      <name val="Arial"/>
      <scheme val="minor"/>
    </font>
    <font>
      <sz val="12"/>
      <color theme="1"/>
      <name val="Arial"/>
    </font>
    <font>
      <i/>
      <sz val="12"/>
      <color theme="1"/>
      <name val="Arial"/>
    </font>
    <font>
      <sz val="12"/>
      <color rgb="FF000000"/>
      <name val="Arial"/>
      <scheme val="minor"/>
    </font>
    <font>
      <sz val="10"/>
      <color rgb="FF000000"/>
      <name val="Arial"/>
    </font>
    <font>
      <sz val="10"/>
      <color rgb="FF212121"/>
      <name val="&quot;Segoe UI&quot;"/>
    </font>
    <font>
      <sz val="12"/>
      <color rgb="FF333333"/>
      <name val="Arial"/>
      <scheme val="minor"/>
    </font>
    <font>
      <sz val="12"/>
      <color rgb="FF212121"/>
      <name val="-apple-system"/>
    </font>
    <font>
      <sz val="11"/>
      <color rgb="FF000000"/>
      <name val="Calibri"/>
    </font>
    <font>
      <sz val="24"/>
      <color theme="1"/>
      <name val="Arial"/>
    </font>
    <font>
      <sz val="24"/>
      <color rgb="FF000000"/>
      <name val="Inconsolata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Arial"/>
      <scheme val="minor"/>
    </font>
    <font>
      <sz val="11"/>
      <color rgb="FF000000"/>
      <name val="Inconsolata"/>
    </font>
    <font>
      <sz val="10"/>
      <color theme="1"/>
      <name val="Arial"/>
      <scheme val="minor"/>
    </font>
    <font>
      <sz val="10"/>
      <color rgb="FF000000"/>
      <name val="Calibri"/>
    </font>
    <font>
      <sz val="10"/>
      <color theme="1"/>
      <name val="Arial"/>
    </font>
    <font>
      <sz val="11"/>
      <color rgb="FFFF0000"/>
      <name val="Calibri"/>
    </font>
    <font>
      <u/>
      <sz val="10"/>
      <color theme="1"/>
      <name val="Arial"/>
    </font>
    <font>
      <u/>
      <sz val="10"/>
      <color theme="1"/>
      <name val="Arial"/>
    </font>
    <font>
      <i/>
      <sz val="10"/>
      <color theme="1"/>
      <name val="Arial"/>
    </font>
    <font>
      <sz val="8"/>
      <color rgb="FF000000"/>
      <name val="Segoe UI"/>
    </font>
    <font>
      <sz val="8"/>
      <color rgb="FF000000"/>
      <name val="&quot;Segoe UI&quot;"/>
    </font>
    <font>
      <sz val="8"/>
      <color rgb="FF000000"/>
      <name val="Arial"/>
    </font>
    <font>
      <sz val="11"/>
      <color theme="1"/>
      <name val="Calibri"/>
    </font>
    <font>
      <sz val="10"/>
      <color theme="1"/>
      <name val="Arial"/>
      <family val="2"/>
    </font>
    <font>
      <sz val="12"/>
      <color theme="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3" borderId="0" xfId="0" applyFont="1" applyFill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 applyAlignment="1">
      <alignment wrapText="1"/>
    </xf>
    <xf numFmtId="49" fontId="6" fillId="0" borderId="0" xfId="0" applyNumberFormat="1" applyFont="1" applyAlignment="1">
      <alignment wrapText="1"/>
    </xf>
    <xf numFmtId="0" fontId="6" fillId="0" borderId="0" xfId="0" applyFont="1" applyAlignment="1">
      <alignment horizontal="left" wrapText="1"/>
    </xf>
    <xf numFmtId="49" fontId="6" fillId="0" borderId="0" xfId="0" applyNumberFormat="1" applyFont="1" applyAlignment="1">
      <alignment horizontal="left" wrapText="1"/>
    </xf>
    <xf numFmtId="0" fontId="7" fillId="0" borderId="0" xfId="0" applyFont="1" applyAlignment="1">
      <alignment wrapText="1"/>
    </xf>
    <xf numFmtId="0" fontId="6" fillId="0" borderId="0" xfId="0" applyFont="1"/>
    <xf numFmtId="0" fontId="8" fillId="0" borderId="0" xfId="0" applyFont="1" applyAlignment="1">
      <alignment horizontal="right" vertical="top"/>
    </xf>
    <xf numFmtId="0" fontId="1" fillId="4" borderId="0" xfId="0" applyFont="1" applyFill="1" applyAlignment="1">
      <alignment horizontal="left"/>
    </xf>
    <xf numFmtId="0" fontId="9" fillId="5" borderId="0" xfId="0" applyFont="1" applyFill="1" applyAlignment="1">
      <alignment horizontal="left"/>
    </xf>
    <xf numFmtId="0" fontId="1" fillId="4" borderId="0" xfId="0" applyFont="1" applyFill="1" applyAlignment="1">
      <alignment horizontal="right"/>
    </xf>
    <xf numFmtId="49" fontId="1" fillId="4" borderId="0" xfId="0" applyNumberFormat="1" applyFont="1" applyFill="1" applyAlignment="1">
      <alignment horizontal="right"/>
    </xf>
    <xf numFmtId="0" fontId="6" fillId="5" borderId="0" xfId="0" applyFont="1" applyFill="1"/>
    <xf numFmtId="164" fontId="6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/>
    </xf>
    <xf numFmtId="0" fontId="8" fillId="4" borderId="0" xfId="0" applyFont="1" applyFill="1" applyAlignment="1">
      <alignment horizontal="left"/>
    </xf>
    <xf numFmtId="49" fontId="10" fillId="0" borderId="0" xfId="0" applyNumberFormat="1" applyFont="1" applyAlignment="1">
      <alignment horizontal="left"/>
    </xf>
    <xf numFmtId="0" fontId="8" fillId="5" borderId="0" xfId="0" applyFont="1" applyFill="1" applyAlignment="1">
      <alignment horizontal="left"/>
    </xf>
    <xf numFmtId="0" fontId="11" fillId="4" borderId="0" xfId="0" applyFont="1" applyFill="1" applyAlignment="1">
      <alignment horizontal="right"/>
    </xf>
    <xf numFmtId="0" fontId="11" fillId="5" borderId="0" xfId="0" applyFont="1" applyFill="1" applyAlignment="1">
      <alignment horizontal="right"/>
    </xf>
    <xf numFmtId="49" fontId="9" fillId="5" borderId="0" xfId="0" applyNumberFormat="1" applyFont="1" applyFill="1" applyAlignment="1">
      <alignment horizontal="left"/>
    </xf>
    <xf numFmtId="0" fontId="10" fillId="0" borderId="0" xfId="0" applyFont="1" applyAlignment="1">
      <alignment horizontal="left"/>
    </xf>
    <xf numFmtId="49" fontId="11" fillId="4" borderId="0" xfId="0" applyNumberFormat="1" applyFont="1" applyFill="1" applyAlignment="1">
      <alignment horizontal="right" vertical="top"/>
    </xf>
    <xf numFmtId="49" fontId="11" fillId="4" borderId="0" xfId="0" applyNumberFormat="1" applyFont="1" applyFill="1" applyAlignment="1">
      <alignment horizontal="right"/>
    </xf>
    <xf numFmtId="49" fontId="12" fillId="5" borderId="0" xfId="0" applyNumberFormat="1" applyFont="1" applyFill="1"/>
    <xf numFmtId="0" fontId="13" fillId="0" borderId="0" xfId="0" applyFont="1"/>
    <xf numFmtId="0" fontId="8" fillId="4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5" borderId="0" xfId="0" applyFont="1" applyFill="1" applyAlignment="1">
      <alignment horizontal="left"/>
    </xf>
    <xf numFmtId="0" fontId="1" fillId="5" borderId="0" xfId="0" applyFont="1" applyFill="1" applyAlignment="1">
      <alignment horizontal="right"/>
    </xf>
    <xf numFmtId="0" fontId="1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0" fontId="15" fillId="5" borderId="0" xfId="0" applyFont="1" applyFill="1"/>
    <xf numFmtId="164" fontId="14" fillId="0" borderId="0" xfId="0" applyNumberFormat="1" applyFont="1" applyAlignment="1">
      <alignment horizontal="right"/>
    </xf>
    <xf numFmtId="0" fontId="14" fillId="0" borderId="0" xfId="0" applyFont="1"/>
    <xf numFmtId="0" fontId="17" fillId="0" borderId="0" xfId="0" applyFont="1"/>
    <xf numFmtId="0" fontId="18" fillId="0" borderId="1" xfId="0" applyFont="1" applyBorder="1"/>
    <xf numFmtId="0" fontId="18" fillId="0" borderId="0" xfId="0" applyFont="1"/>
    <xf numFmtId="167" fontId="18" fillId="0" borderId="0" xfId="0" applyNumberFormat="1" applyFont="1"/>
    <xf numFmtId="164" fontId="18" fillId="0" borderId="0" xfId="0" applyNumberFormat="1" applyFont="1"/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9" fontId="17" fillId="0" borderId="0" xfId="0" applyNumberFormat="1" applyFont="1" applyAlignment="1">
      <alignment wrapText="1"/>
    </xf>
    <xf numFmtId="0" fontId="17" fillId="0" borderId="1" xfId="0" applyFont="1" applyBorder="1" applyAlignment="1">
      <alignment wrapText="1"/>
    </xf>
    <xf numFmtId="0" fontId="19" fillId="0" borderId="0" xfId="0" applyFont="1"/>
    <xf numFmtId="49" fontId="18" fillId="0" borderId="0" xfId="0" applyNumberFormat="1" applyFont="1"/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7" fillId="0" borderId="0" xfId="0" applyFont="1" applyAlignment="1">
      <alignment horizontal="center" wrapText="1"/>
    </xf>
    <xf numFmtId="167" fontId="18" fillId="0" borderId="0" xfId="0" applyNumberFormat="1" applyFont="1" applyAlignment="1">
      <alignment wrapText="1"/>
    </xf>
    <xf numFmtId="0" fontId="20" fillId="5" borderId="0" xfId="0" applyFont="1" applyFill="1"/>
    <xf numFmtId="0" fontId="21" fillId="4" borderId="0" xfId="0" applyFont="1" applyFill="1" applyAlignment="1">
      <alignment horizontal="left"/>
    </xf>
    <xf numFmtId="0" fontId="22" fillId="0" borderId="0" xfId="0" applyFont="1"/>
    <xf numFmtId="49" fontId="21" fillId="4" borderId="0" xfId="0" applyNumberFormat="1" applyFont="1" applyFill="1" applyAlignment="1">
      <alignment horizontal="right"/>
    </xf>
    <xf numFmtId="0" fontId="13" fillId="0" borderId="0" xfId="0" applyFont="1" applyAlignment="1">
      <alignment horizontal="right"/>
    </xf>
    <xf numFmtId="0" fontId="18" fillId="5" borderId="0" xfId="0" applyFont="1" applyFill="1" applyAlignment="1">
      <alignment horizontal="right"/>
    </xf>
    <xf numFmtId="0" fontId="0" fillId="0" borderId="0" xfId="0" applyAlignment="1">
      <alignment horizontal="right" vertical="top"/>
    </xf>
    <xf numFmtId="164" fontId="18" fillId="0" borderId="0" xfId="0" applyNumberFormat="1" applyFont="1" applyAlignment="1">
      <alignment horizontal="right"/>
    </xf>
    <xf numFmtId="0" fontId="18" fillId="5" borderId="0" xfId="0" applyFont="1" applyFill="1"/>
    <xf numFmtId="0" fontId="21" fillId="4" borderId="0" xfId="0" applyFont="1" applyFill="1" applyAlignment="1">
      <alignment horizontal="right"/>
    </xf>
    <xf numFmtId="0" fontId="23" fillId="0" borderId="0" xfId="0" applyFont="1"/>
    <xf numFmtId="9" fontId="18" fillId="0" borderId="0" xfId="0" applyNumberFormat="1" applyFont="1"/>
    <xf numFmtId="0" fontId="17" fillId="5" borderId="0" xfId="0" applyFont="1" applyFill="1" applyAlignment="1">
      <alignment horizontal="right"/>
    </xf>
    <xf numFmtId="0" fontId="17" fillId="0" borderId="0" xfId="0" applyFont="1" applyAlignment="1">
      <alignment horizontal="right" vertical="top"/>
    </xf>
    <xf numFmtId="164" fontId="17" fillId="0" borderId="0" xfId="0" applyNumberFormat="1" applyFont="1" applyAlignment="1">
      <alignment horizontal="right"/>
    </xf>
    <xf numFmtId="0" fontId="17" fillId="0" borderId="0" xfId="0" applyFont="1" applyAlignment="1">
      <alignment horizontal="right"/>
    </xf>
    <xf numFmtId="0" fontId="17" fillId="5" borderId="0" xfId="0" applyFont="1" applyFill="1"/>
    <xf numFmtId="49" fontId="18" fillId="0" borderId="0" xfId="0" applyNumberFormat="1" applyFont="1" applyAlignment="1">
      <alignment vertical="top"/>
    </xf>
    <xf numFmtId="49" fontId="18" fillId="5" borderId="0" xfId="0" applyNumberFormat="1" applyFont="1" applyFill="1"/>
    <xf numFmtId="0" fontId="18" fillId="0" borderId="0" xfId="0" applyFont="1" applyAlignment="1">
      <alignment vertical="top"/>
    </xf>
    <xf numFmtId="0" fontId="18" fillId="0" borderId="0" xfId="0" applyFont="1" applyAlignment="1">
      <alignment horizontal="right" vertical="top"/>
    </xf>
    <xf numFmtId="0" fontId="24" fillId="0" borderId="0" xfId="0" applyFont="1" applyAlignment="1">
      <alignment horizontal="right"/>
    </xf>
    <xf numFmtId="166" fontId="18" fillId="5" borderId="0" xfId="0" applyNumberFormat="1" applyFont="1" applyFill="1" applyAlignment="1">
      <alignment horizontal="right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8" fillId="0" borderId="1" xfId="0" applyFont="1" applyBorder="1" applyAlignment="1">
      <alignment vertical="top"/>
    </xf>
    <xf numFmtId="0" fontId="18" fillId="5" borderId="1" xfId="0" applyFont="1" applyFill="1" applyBorder="1"/>
    <xf numFmtId="49" fontId="16" fillId="0" borderId="0" xfId="0" applyNumberFormat="1" applyFont="1"/>
    <xf numFmtId="167" fontId="16" fillId="0" borderId="0" xfId="0" applyNumberFormat="1" applyFont="1"/>
    <xf numFmtId="164" fontId="16" fillId="0" borderId="0" xfId="0" applyNumberFormat="1" applyFont="1"/>
    <xf numFmtId="0" fontId="16" fillId="0" borderId="1" xfId="0" applyFont="1" applyBorder="1" applyAlignment="1">
      <alignment horizontal="left"/>
    </xf>
    <xf numFmtId="0" fontId="16" fillId="0" borderId="0" xfId="0" applyFont="1"/>
    <xf numFmtId="0" fontId="18" fillId="0" borderId="1" xfId="0" applyFont="1" applyBorder="1" applyAlignment="1">
      <alignment horizontal="left"/>
    </xf>
    <xf numFmtId="0" fontId="25" fillId="0" borderId="0" xfId="0" applyFont="1" applyAlignment="1">
      <alignment horizontal="center"/>
    </xf>
    <xf numFmtId="167" fontId="26" fillId="0" borderId="0" xfId="0" applyNumberFormat="1" applyFont="1" applyAlignment="1">
      <alignment horizontal="center"/>
    </xf>
    <xf numFmtId="0" fontId="18" fillId="0" borderId="0" xfId="0" applyFont="1" applyAlignment="1">
      <alignment vertical="center"/>
    </xf>
    <xf numFmtId="0" fontId="17" fillId="0" borderId="1" xfId="0" applyFont="1" applyBorder="1" applyAlignment="1">
      <alignment horizontal="left" wrapText="1"/>
    </xf>
    <xf numFmtId="167" fontId="17" fillId="0" borderId="0" xfId="0" applyNumberFormat="1" applyFont="1" applyAlignment="1">
      <alignment wrapText="1"/>
    </xf>
    <xf numFmtId="0" fontId="27" fillId="0" borderId="0" xfId="0" applyFont="1" applyAlignment="1">
      <alignment wrapText="1"/>
    </xf>
    <xf numFmtId="164" fontId="27" fillId="0" borderId="0" xfId="0" applyNumberFormat="1" applyFont="1" applyAlignment="1">
      <alignment wrapText="1"/>
    </xf>
    <xf numFmtId="0" fontId="28" fillId="0" borderId="2" xfId="0" applyFont="1" applyBorder="1" applyAlignment="1">
      <alignment horizontal="right" vertical="top"/>
    </xf>
    <xf numFmtId="0" fontId="29" fillId="0" borderId="3" xfId="0" applyFont="1" applyBorder="1" applyAlignment="1">
      <alignment horizontal="right" vertical="top"/>
    </xf>
    <xf numFmtId="0" fontId="18" fillId="0" borderId="0" xfId="0" applyFont="1" applyAlignment="1">
      <alignment horizontal="left"/>
    </xf>
    <xf numFmtId="0" fontId="28" fillId="0" borderId="4" xfId="0" applyFont="1" applyBorder="1" applyAlignment="1">
      <alignment horizontal="right" vertical="top"/>
    </xf>
    <xf numFmtId="49" fontId="28" fillId="0" borderId="4" xfId="0" applyNumberFormat="1" applyFont="1" applyBorder="1" applyAlignment="1">
      <alignment horizontal="right" vertical="top"/>
    </xf>
    <xf numFmtId="0" fontId="18" fillId="0" borderId="0" xfId="0" applyFont="1" applyAlignment="1">
      <alignment horizontal="center"/>
    </xf>
    <xf numFmtId="9" fontId="18" fillId="0" borderId="0" xfId="0" applyNumberFormat="1" applyFont="1" applyAlignment="1">
      <alignment horizontal="center"/>
    </xf>
    <xf numFmtId="0" fontId="30" fillId="0" borderId="3" xfId="0" applyFont="1" applyBorder="1" applyAlignment="1">
      <alignment horizontal="right" vertical="top"/>
    </xf>
    <xf numFmtId="0" fontId="21" fillId="0" borderId="0" xfId="0" applyFont="1" applyAlignment="1">
      <alignment horizontal="right"/>
    </xf>
    <xf numFmtId="0" fontId="21" fillId="0" borderId="0" xfId="0" applyFont="1"/>
    <xf numFmtId="49" fontId="0" fillId="5" borderId="0" xfId="0" applyNumberFormat="1" applyFill="1" applyAlignment="1">
      <alignment horizontal="right"/>
    </xf>
    <xf numFmtId="0" fontId="0" fillId="5" borderId="0" xfId="0" applyFill="1" applyAlignment="1">
      <alignment horizontal="left"/>
    </xf>
    <xf numFmtId="164" fontId="21" fillId="0" borderId="0" xfId="0" applyNumberFormat="1" applyFont="1" applyAlignment="1">
      <alignment horizontal="right"/>
    </xf>
    <xf numFmtId="0" fontId="19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29" fillId="0" borderId="0" xfId="0" applyFont="1" applyAlignment="1">
      <alignment horizontal="right" vertical="top"/>
    </xf>
    <xf numFmtId="0" fontId="31" fillId="0" borderId="0" xfId="0" applyFont="1" applyAlignment="1">
      <alignment horizontal="right"/>
    </xf>
    <xf numFmtId="168" fontId="29" fillId="0" borderId="0" xfId="0" applyNumberFormat="1" applyFont="1" applyAlignment="1">
      <alignment horizontal="right" vertical="top"/>
    </xf>
    <xf numFmtId="0" fontId="32" fillId="6" borderId="5" xfId="0" applyFont="1" applyFill="1" applyBorder="1" applyAlignment="1">
      <alignment horizontal="left" wrapText="1"/>
    </xf>
    <xf numFmtId="0" fontId="32" fillId="6" borderId="0" xfId="0" applyFont="1" applyFill="1" applyAlignment="1">
      <alignment horizontal="left" wrapText="1"/>
    </xf>
    <xf numFmtId="49" fontId="33" fillId="4" borderId="0" xfId="0" applyNumberFormat="1" applyFont="1" applyFill="1" applyAlignment="1">
      <alignment horizontal="right"/>
    </xf>
    <xf numFmtId="0" fontId="17" fillId="0" borderId="0" xfId="0" applyFont="1" applyAlignment="1">
      <alignment wrapText="1"/>
    </xf>
    <xf numFmtId="0" fontId="0" fillId="0" borderId="0" xfId="0"/>
    <xf numFmtId="0" fontId="16" fillId="0" borderId="0" xfId="0" applyFont="1" applyAlignment="1">
      <alignment wrapText="1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wrapText="1"/>
    </xf>
    <xf numFmtId="0" fontId="18" fillId="0" borderId="0" xfId="0" applyFont="1"/>
    <xf numFmtId="0" fontId="19" fillId="0" borderId="0" xfId="0" applyFont="1"/>
    <xf numFmtId="0" fontId="1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003"/>
  <sheetViews>
    <sheetView topLeftCell="A129" workbookViewId="0">
      <selection activeCell="D83" sqref="D83"/>
    </sheetView>
  </sheetViews>
  <sheetFormatPr defaultColWidth="12.6640625" defaultRowHeight="15.75" customHeight="1"/>
  <cols>
    <col min="2" max="2" width="20.88671875" customWidth="1"/>
    <col min="3" max="3" width="23.33203125" customWidth="1"/>
    <col min="9" max="9" width="19.6640625" customWidth="1"/>
    <col min="13" max="13" width="33.21875" customWidth="1"/>
  </cols>
  <sheetData>
    <row r="1" spans="1:15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2"/>
      <c r="O1" s="2"/>
    </row>
    <row r="2" spans="1:15" ht="15.75" customHeight="1">
      <c r="A2" s="4" t="s">
        <v>1</v>
      </c>
      <c r="B2" s="5"/>
      <c r="C2" s="6" t="s">
        <v>2</v>
      </c>
      <c r="D2" s="7" t="s">
        <v>3</v>
      </c>
      <c r="E2" s="5"/>
      <c r="F2" s="5"/>
      <c r="G2" s="5"/>
      <c r="H2" s="2"/>
      <c r="I2" s="2"/>
      <c r="J2" s="2"/>
      <c r="K2" s="2"/>
      <c r="L2" s="2"/>
      <c r="M2" s="2"/>
      <c r="N2" s="2"/>
      <c r="O2" s="2"/>
    </row>
    <row r="3" spans="1:15" ht="15.75" customHeight="1">
      <c r="A3" s="2"/>
      <c r="B3" s="3"/>
      <c r="C3" s="2"/>
      <c r="D3" s="3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.75" customHeight="1">
      <c r="A4" s="8" t="s">
        <v>4</v>
      </c>
      <c r="B4" s="8" t="s">
        <v>5</v>
      </c>
      <c r="C4" s="8" t="s">
        <v>6</v>
      </c>
      <c r="D4" s="9" t="s">
        <v>7</v>
      </c>
      <c r="E4" s="10" t="s">
        <v>8</v>
      </c>
      <c r="F4" s="10" t="s">
        <v>9</v>
      </c>
      <c r="G4" s="11" t="s">
        <v>10</v>
      </c>
      <c r="H4" s="10" t="s">
        <v>11</v>
      </c>
      <c r="I4" s="12" t="s">
        <v>12</v>
      </c>
      <c r="J4" s="12" t="s">
        <v>13</v>
      </c>
      <c r="K4" s="12" t="s">
        <v>14</v>
      </c>
      <c r="L4" s="12" t="s">
        <v>15</v>
      </c>
      <c r="M4" s="13" t="s">
        <v>16</v>
      </c>
      <c r="N4" s="2"/>
      <c r="O4" s="2"/>
    </row>
    <row r="5" spans="1:15" ht="15.75" customHeight="1">
      <c r="A5" s="14">
        <v>1</v>
      </c>
      <c r="B5" s="15" t="s">
        <v>17</v>
      </c>
      <c r="C5" s="15"/>
      <c r="D5" s="16" t="s">
        <v>18</v>
      </c>
      <c r="E5" s="17"/>
      <c r="F5" s="14">
        <v>925897.94</v>
      </c>
      <c r="G5" s="18"/>
      <c r="H5" s="17"/>
      <c r="I5" s="14">
        <v>5.4370000000000003</v>
      </c>
      <c r="J5" s="19">
        <v>8</v>
      </c>
      <c r="K5" s="13">
        <f t="shared" ref="K5:K146" si="0">IF(J5="","",J5+1)</f>
        <v>9</v>
      </c>
      <c r="L5" s="20">
        <f>IF(M5=1,IFERROR(100*(J5+(I5-VLOOKUP(J5,'Kovats n-alkanes'!B$7:C$40,2,TRUE))/(VLOOKUP(K5,'Kovats n-alkanes'!B$7:C$40,2,TRUE)-VLOOKUP(J5,'Kovats n-alkanes'!B$7:C$40,2,TRUE))),I5),IFERROR(100*(J5+(I5-VLOOKUP(J5,'Kovats n-alkanes'!D$7:E$40,2,TRUE))/(VLOOKUP(K5,'Kovats n-alkanes'!D$7:E$40,2,TRUE)-VLOOKUP(J5,'Kovats n-alkanes'!D$7:E$40,2,TRUE))),I5))</f>
        <v>810.37735849056617</v>
      </c>
      <c r="M5" s="13">
        <v>1</v>
      </c>
      <c r="N5" s="2"/>
      <c r="O5" s="2"/>
    </row>
    <row r="6" spans="1:15" ht="15.75" customHeight="1">
      <c r="A6" s="14">
        <v>2</v>
      </c>
      <c r="B6" s="15" t="s">
        <v>19</v>
      </c>
      <c r="C6" s="15"/>
      <c r="D6" s="17"/>
      <c r="E6" s="17"/>
      <c r="F6" s="14">
        <v>255573.79</v>
      </c>
      <c r="G6" s="18"/>
      <c r="H6" s="17"/>
      <c r="I6" s="14">
        <v>5.5540000000000003</v>
      </c>
      <c r="J6" s="19">
        <v>8</v>
      </c>
      <c r="K6" s="13">
        <f t="shared" si="0"/>
        <v>9</v>
      </c>
      <c r="L6" s="20">
        <f>IF(M6=1,IFERROR(100*(J6+(I6-VLOOKUP(J6,'Kovats n-alkanes'!B$7:C$40,2,TRUE))/(VLOOKUP(K6,'Kovats n-alkanes'!B$7:C$40,2,TRUE)-VLOOKUP(J6,'Kovats n-alkanes'!B$7:C$40,2,TRUE))),I6),IFERROR(100*(J6+(I6-VLOOKUP(J6,'Kovats n-alkanes'!D$7:E$40,2,TRUE))/(VLOOKUP(K6,'Kovats n-alkanes'!D$7:E$40,2,TRUE)-VLOOKUP(J6,'Kovats n-alkanes'!D$7:E$40,2,TRUE))),I6))</f>
        <v>847.16981132075477</v>
      </c>
      <c r="M6" s="13">
        <v>1</v>
      </c>
      <c r="N6" s="2"/>
      <c r="O6" s="2"/>
    </row>
    <row r="7" spans="1:15" ht="15.75" customHeight="1">
      <c r="A7" s="14">
        <v>3</v>
      </c>
      <c r="B7" s="21" t="s">
        <v>20</v>
      </c>
      <c r="C7" s="15"/>
      <c r="D7" s="18" t="s">
        <v>21</v>
      </c>
      <c r="E7" s="17"/>
      <c r="F7" s="14">
        <v>165090.23000000001</v>
      </c>
      <c r="G7" s="18"/>
      <c r="H7" s="17">
        <v>900</v>
      </c>
      <c r="I7" s="14">
        <v>5.7380000000000004</v>
      </c>
      <c r="J7" s="19">
        <v>9</v>
      </c>
      <c r="K7" s="13">
        <f t="shared" si="0"/>
        <v>10</v>
      </c>
      <c r="L7" s="20">
        <f>IF(M7=1,IFERROR(100*(J7+(I7-VLOOKUP(J7,'Kovats n-alkanes'!B$7:C$40,2,TRUE))/(VLOOKUP(K7,'Kovats n-alkanes'!B$7:C$40,2,TRUE)-VLOOKUP(J7,'Kovats n-alkanes'!B$7:C$40,2,TRUE))),I7),IFERROR(100*(J7+(I7-VLOOKUP(J7,'Kovats n-alkanes'!D$7:E$40,2,TRUE))/(VLOOKUP(K7,'Kovats n-alkanes'!D$7:E$40,2,TRUE)-VLOOKUP(J7,'Kovats n-alkanes'!D$7:E$40,2,TRUE))),I7))</f>
        <v>900.96211665664464</v>
      </c>
      <c r="M7" s="13">
        <v>1</v>
      </c>
      <c r="N7" s="2"/>
      <c r="O7" s="2"/>
    </row>
    <row r="8" spans="1:15" ht="15.75" customHeight="1">
      <c r="A8" s="14">
        <v>4</v>
      </c>
      <c r="B8" s="15" t="s">
        <v>22</v>
      </c>
      <c r="C8" s="22"/>
      <c r="D8" s="23" t="s">
        <v>23</v>
      </c>
      <c r="E8" s="17"/>
      <c r="F8" s="14">
        <v>100987.32</v>
      </c>
      <c r="G8" s="18"/>
      <c r="H8" s="17"/>
      <c r="I8" s="14">
        <v>5.8550000000000004</v>
      </c>
      <c r="J8" s="19">
        <v>9</v>
      </c>
      <c r="K8" s="13">
        <f t="shared" si="0"/>
        <v>10</v>
      </c>
      <c r="L8" s="20">
        <f>IF(M8=1,IFERROR(100*(J8+(I8-VLOOKUP(J8,'Kovats n-alkanes'!B$7:C$40,2,TRUE))/(VLOOKUP(K8,'Kovats n-alkanes'!B$7:C$40,2,TRUE)-VLOOKUP(J8,'Kovats n-alkanes'!B$7:C$40,2,TRUE))),I8),IFERROR(100*(J8+(I8-VLOOKUP(J8,'Kovats n-alkanes'!D$7:E$40,2,TRUE))/(VLOOKUP(K8,'Kovats n-alkanes'!D$7:E$40,2,TRUE)-VLOOKUP(J8,'Kovats n-alkanes'!D$7:E$40,2,TRUE))),I8))</f>
        <v>907.99759470835841</v>
      </c>
      <c r="M8" s="13">
        <v>1</v>
      </c>
      <c r="N8" s="2"/>
      <c r="O8" s="2"/>
    </row>
    <row r="9" spans="1:15" ht="15.75" customHeight="1">
      <c r="A9" s="14">
        <v>5</v>
      </c>
      <c r="B9" s="15" t="s">
        <v>24</v>
      </c>
      <c r="C9" s="22" t="s">
        <v>25</v>
      </c>
      <c r="D9" s="18" t="s">
        <v>26</v>
      </c>
      <c r="E9" s="17"/>
      <c r="F9" s="14">
        <v>183697.4</v>
      </c>
      <c r="G9" s="18"/>
      <c r="H9" s="17"/>
      <c r="I9" s="14">
        <v>6.0140000000000002</v>
      </c>
      <c r="J9" s="19">
        <v>9</v>
      </c>
      <c r="K9" s="13">
        <f t="shared" si="0"/>
        <v>10</v>
      </c>
      <c r="L9" s="20">
        <f>IF(M9=1,IFERROR(100*(J9+(I9-VLOOKUP(J9,'Kovats n-alkanes'!B$7:C$40,2,TRUE))/(VLOOKUP(K9,'Kovats n-alkanes'!B$7:C$40,2,TRUE)-VLOOKUP(J9,'Kovats n-alkanes'!B$7:C$40,2,TRUE))),I9),IFERROR(100*(J9+(I9-VLOOKUP(J9,'Kovats n-alkanes'!D$7:E$40,2,TRUE))/(VLOOKUP(K9,'Kovats n-alkanes'!D$7:E$40,2,TRUE)-VLOOKUP(J9,'Kovats n-alkanes'!D$7:E$40,2,TRUE))),I9))</f>
        <v>917.55862898376427</v>
      </c>
      <c r="M9" s="13">
        <v>1</v>
      </c>
      <c r="N9" s="2"/>
      <c r="O9" s="2"/>
    </row>
    <row r="10" spans="1:15" ht="15.75" customHeight="1">
      <c r="A10" s="14">
        <v>6</v>
      </c>
      <c r="B10" s="15"/>
      <c r="C10" s="15" t="s">
        <v>27</v>
      </c>
      <c r="D10" s="18"/>
      <c r="E10" s="17"/>
      <c r="F10" s="14">
        <v>94887.27</v>
      </c>
      <c r="G10" s="18"/>
      <c r="H10" s="17"/>
      <c r="I10" s="14">
        <v>6.0810000000000004</v>
      </c>
      <c r="J10" s="19">
        <v>9</v>
      </c>
      <c r="K10" s="13">
        <f t="shared" si="0"/>
        <v>10</v>
      </c>
      <c r="L10" s="20">
        <f>IF(M10=1,IFERROR(100*(J10+(I10-VLOOKUP(J10,'Kovats n-alkanes'!B$7:C$40,2,TRUE))/(VLOOKUP(K10,'Kovats n-alkanes'!B$7:C$40,2,TRUE)-VLOOKUP(J10,'Kovats n-alkanes'!B$7:C$40,2,TRUE))),I10),IFERROR(100*(J10+(I10-VLOOKUP(J10,'Kovats n-alkanes'!D$7:E$40,2,TRUE))/(VLOOKUP(K10,'Kovats n-alkanes'!D$7:E$40,2,TRUE)-VLOOKUP(J10,'Kovats n-alkanes'!D$7:E$40,2,TRUE))),I10))</f>
        <v>921.58749248346362</v>
      </c>
      <c r="M10" s="13">
        <v>1</v>
      </c>
      <c r="N10" s="2"/>
      <c r="O10" s="2"/>
    </row>
    <row r="11" spans="1:15" ht="15.75" customHeight="1">
      <c r="A11" s="14">
        <v>7</v>
      </c>
      <c r="B11" s="15"/>
      <c r="C11" s="24" t="s">
        <v>28</v>
      </c>
      <c r="D11" s="18"/>
      <c r="E11" s="17"/>
      <c r="F11" s="14">
        <v>52770.18</v>
      </c>
      <c r="G11" s="18"/>
      <c r="H11" s="17"/>
      <c r="I11" s="14">
        <v>6.165</v>
      </c>
      <c r="J11" s="19">
        <v>9</v>
      </c>
      <c r="K11" s="13">
        <f t="shared" si="0"/>
        <v>10</v>
      </c>
      <c r="L11" s="20">
        <f>IF(M11=1,IFERROR(100*(J11+(I11-VLOOKUP(J11,'Kovats n-alkanes'!B$7:C$40,2,TRUE))/(VLOOKUP(K11,'Kovats n-alkanes'!B$7:C$40,2,TRUE)-VLOOKUP(J11,'Kovats n-alkanes'!B$7:C$40,2,TRUE))),I11),IFERROR(100*(J11+(I11-VLOOKUP(J11,'Kovats n-alkanes'!D$7:E$40,2,TRUE))/(VLOOKUP(K11,'Kovats n-alkanes'!D$7:E$40,2,TRUE)-VLOOKUP(J11,'Kovats n-alkanes'!D$7:E$40,2,TRUE))),I11))</f>
        <v>926.63860493084781</v>
      </c>
      <c r="M11" s="13">
        <v>1</v>
      </c>
      <c r="N11" s="2"/>
      <c r="O11" s="2"/>
    </row>
    <row r="12" spans="1:15" ht="15.75" customHeight="1">
      <c r="A12" s="14">
        <v>8</v>
      </c>
      <c r="B12" s="15" t="s">
        <v>29</v>
      </c>
      <c r="C12" s="15" t="s">
        <v>25</v>
      </c>
      <c r="D12" s="18" t="s">
        <v>30</v>
      </c>
      <c r="E12" s="17"/>
      <c r="F12" s="14">
        <v>99063.72</v>
      </c>
      <c r="G12" s="18"/>
      <c r="H12" s="17"/>
      <c r="I12" s="14">
        <v>6.3479999999999999</v>
      </c>
      <c r="J12" s="19">
        <v>9</v>
      </c>
      <c r="K12" s="13">
        <f t="shared" si="0"/>
        <v>10</v>
      </c>
      <c r="L12" s="20">
        <f>IF(M12=1,IFERROR(100*(J12+(I12-VLOOKUP(J12,'Kovats n-alkanes'!B$7:C$40,2,TRUE))/(VLOOKUP(K12,'Kovats n-alkanes'!B$7:C$40,2,TRUE)-VLOOKUP(J12,'Kovats n-alkanes'!B$7:C$40,2,TRUE))),I12),IFERROR(100*(J12+(I12-VLOOKUP(J12,'Kovats n-alkanes'!D$7:E$40,2,TRUE))/(VLOOKUP(K12,'Kovats n-alkanes'!D$7:E$40,2,TRUE)-VLOOKUP(J12,'Kovats n-alkanes'!D$7:E$40,2,TRUE))),I12))</f>
        <v>937.64281419122074</v>
      </c>
      <c r="M12" s="13">
        <v>1</v>
      </c>
      <c r="N12" s="2"/>
      <c r="O12" s="2"/>
    </row>
    <row r="13" spans="1:15" ht="15.75" customHeight="1">
      <c r="A13" s="14">
        <v>9</v>
      </c>
      <c r="B13" s="15"/>
      <c r="C13" s="24" t="s">
        <v>28</v>
      </c>
      <c r="D13" s="18"/>
      <c r="E13" s="17"/>
      <c r="F13" s="14">
        <v>415989.29</v>
      </c>
      <c r="G13" s="18"/>
      <c r="H13" s="17"/>
      <c r="I13" s="14">
        <v>6.6239999999999997</v>
      </c>
      <c r="J13" s="19">
        <v>9</v>
      </c>
      <c r="K13" s="13">
        <f t="shared" si="0"/>
        <v>10</v>
      </c>
      <c r="L13" s="20">
        <f>IF(M13=1,IFERROR(100*(J13+(I13-VLOOKUP(J13,'Kovats n-alkanes'!B$7:C$40,2,TRUE))/(VLOOKUP(K13,'Kovats n-alkanes'!B$7:C$40,2,TRUE)-VLOOKUP(J13,'Kovats n-alkanes'!B$7:C$40,2,TRUE))),I13),IFERROR(100*(J13+(I13-VLOOKUP(J13,'Kovats n-alkanes'!D$7:E$40,2,TRUE))/(VLOOKUP(K13,'Kovats n-alkanes'!D$7:E$40,2,TRUE)-VLOOKUP(J13,'Kovats n-alkanes'!D$7:E$40,2,TRUE))),I13))</f>
        <v>954.23932651834025</v>
      </c>
      <c r="M13" s="13">
        <v>1</v>
      </c>
      <c r="N13" s="2"/>
      <c r="O13" s="2"/>
    </row>
    <row r="14" spans="1:15" ht="15.75" customHeight="1">
      <c r="A14" s="14">
        <v>10</v>
      </c>
      <c r="B14" s="15"/>
      <c r="C14" s="15" t="s">
        <v>31</v>
      </c>
      <c r="D14" s="18"/>
      <c r="E14" s="17"/>
      <c r="F14" s="14">
        <v>511840.46</v>
      </c>
      <c r="G14" s="18"/>
      <c r="H14" s="17"/>
      <c r="I14" s="14">
        <v>7.0670000000000002</v>
      </c>
      <c r="J14" s="19">
        <v>9</v>
      </c>
      <c r="K14" s="13">
        <f t="shared" si="0"/>
        <v>10</v>
      </c>
      <c r="L14" s="20">
        <f>IF(M14=1,IFERROR(100*(J14+(I14-VLOOKUP(J14,'Kovats n-alkanes'!B$7:C$40,2,TRUE))/(VLOOKUP(K14,'Kovats n-alkanes'!B$7:C$40,2,TRUE)-VLOOKUP(J14,'Kovats n-alkanes'!B$7:C$40,2,TRUE))),I14),IFERROR(100*(J14+(I14-VLOOKUP(J14,'Kovats n-alkanes'!D$7:E$40,2,TRUE))/(VLOOKUP(K14,'Kovats n-alkanes'!D$7:E$40,2,TRUE)-VLOOKUP(J14,'Kovats n-alkanes'!D$7:E$40,2,TRUE))),I14))</f>
        <v>980.87793144918828</v>
      </c>
      <c r="M14" s="13">
        <v>1</v>
      </c>
      <c r="N14" s="2"/>
      <c r="O14" s="2"/>
    </row>
    <row r="15" spans="1:15" ht="15.75" customHeight="1">
      <c r="A15" s="14">
        <v>11</v>
      </c>
      <c r="B15" s="15"/>
      <c r="C15" s="15" t="s">
        <v>27</v>
      </c>
      <c r="D15" s="18"/>
      <c r="E15" s="17"/>
      <c r="F15" s="14">
        <v>94215.05</v>
      </c>
      <c r="G15" s="18"/>
      <c r="H15" s="17"/>
      <c r="I15" s="14">
        <v>7.2510000000000003</v>
      </c>
      <c r="J15" s="19">
        <v>9</v>
      </c>
      <c r="K15" s="13">
        <f t="shared" si="0"/>
        <v>10</v>
      </c>
      <c r="L15" s="20">
        <f>IF(M15=1,IFERROR(100*(J15+(I15-VLOOKUP(J15,'Kovats n-alkanes'!B$7:C$40,2,TRUE))/(VLOOKUP(K15,'Kovats n-alkanes'!B$7:C$40,2,TRUE)-VLOOKUP(J15,'Kovats n-alkanes'!B$7:C$40,2,TRUE))),I15),IFERROR(100*(J15+(I15-VLOOKUP(J15,'Kovats n-alkanes'!D$7:E$40,2,TRUE))/(VLOOKUP(K15,'Kovats n-alkanes'!D$7:E$40,2,TRUE)-VLOOKUP(J15,'Kovats n-alkanes'!D$7:E$40,2,TRUE))),I15))</f>
        <v>991.9422730006014</v>
      </c>
      <c r="M15" s="13">
        <v>1</v>
      </c>
      <c r="N15" s="2"/>
      <c r="O15" s="2"/>
    </row>
    <row r="16" spans="1:15" ht="15.75" customHeight="1">
      <c r="A16" s="14">
        <v>12</v>
      </c>
      <c r="B16" s="21" t="s">
        <v>32</v>
      </c>
      <c r="C16" s="15"/>
      <c r="D16" s="18" t="s">
        <v>33</v>
      </c>
      <c r="E16" s="17"/>
      <c r="F16" s="14">
        <v>730242.86</v>
      </c>
      <c r="G16" s="18"/>
      <c r="H16" s="17">
        <v>1000</v>
      </c>
      <c r="I16" s="14">
        <v>7.3680000000000003</v>
      </c>
      <c r="J16" s="19">
        <v>9</v>
      </c>
      <c r="K16" s="13">
        <f t="shared" si="0"/>
        <v>10</v>
      </c>
      <c r="L16" s="20">
        <f>IF(M16=1,IFERROR(100*(J16+(I16-VLOOKUP(J16,'Kovats n-alkanes'!B$7:C$40,2,TRUE))/(VLOOKUP(K16,'Kovats n-alkanes'!B$7:C$40,2,TRUE)-VLOOKUP(J16,'Kovats n-alkanes'!B$7:C$40,2,TRUE))),I16),IFERROR(100*(J16+(I16-VLOOKUP(J16,'Kovats n-alkanes'!D$7:E$40,2,TRUE))/(VLOOKUP(K16,'Kovats n-alkanes'!D$7:E$40,2,TRUE)-VLOOKUP(J16,'Kovats n-alkanes'!D$7:E$40,2,TRUE))),I16))</f>
        <v>998.97775105231506</v>
      </c>
      <c r="M16" s="13">
        <v>1</v>
      </c>
      <c r="N16" s="2"/>
      <c r="O16" s="2"/>
    </row>
    <row r="17" spans="1:15" ht="15.75" customHeight="1">
      <c r="A17" s="14">
        <v>13</v>
      </c>
      <c r="B17" s="15"/>
      <c r="C17" s="24" t="s">
        <v>28</v>
      </c>
      <c r="D17" s="18"/>
      <c r="E17" s="17"/>
      <c r="F17" s="14">
        <v>324750.92</v>
      </c>
      <c r="G17" s="18"/>
      <c r="H17" s="17"/>
      <c r="I17" s="14">
        <v>7.46</v>
      </c>
      <c r="J17" s="19">
        <v>10</v>
      </c>
      <c r="K17" s="13">
        <f t="shared" si="0"/>
        <v>11</v>
      </c>
      <c r="L17" s="20">
        <f>IF(M17=1,IFERROR(100*(J17+(I17-VLOOKUP(J17,'Kovats n-alkanes'!B$7:C$40,2,TRUE))/(VLOOKUP(K17,'Kovats n-alkanes'!B$7:C$40,2,TRUE)-VLOOKUP(J17,'Kovats n-alkanes'!B$7:C$40,2,TRUE))),I17),IFERROR(100*(J17+(I17-VLOOKUP(J17,'Kovats n-alkanes'!D$7:E$40,2,TRUE))/(VLOOKUP(K17,'Kovats n-alkanes'!D$7:E$40,2,TRUE)-VLOOKUP(J17,'Kovats n-alkanes'!D$7:E$40,2,TRUE))),I17))</f>
        <v>1003.8679731820527</v>
      </c>
      <c r="M17" s="13">
        <v>1</v>
      </c>
      <c r="N17" s="2"/>
      <c r="O17" s="2"/>
    </row>
    <row r="18" spans="1:15" ht="15.75" customHeight="1">
      <c r="A18" s="14">
        <v>14</v>
      </c>
      <c r="B18" s="15"/>
      <c r="C18" s="24" t="s">
        <v>28</v>
      </c>
      <c r="D18" s="18"/>
      <c r="E18" s="17"/>
      <c r="F18" s="14">
        <v>744276.73</v>
      </c>
      <c r="G18" s="18"/>
      <c r="H18" s="25"/>
      <c r="I18" s="14">
        <v>7.6360000000000001</v>
      </c>
      <c r="J18" s="19">
        <v>10</v>
      </c>
      <c r="K18" s="13">
        <f t="shared" si="0"/>
        <v>11</v>
      </c>
      <c r="L18" s="20">
        <f>IF(M18=1,IFERROR(100*(J18+(I18-VLOOKUP(J18,'Kovats n-alkanes'!B$7:C$40,2,TRUE))/(VLOOKUP(K18,'Kovats n-alkanes'!B$7:C$40,2,TRUE)-VLOOKUP(J18,'Kovats n-alkanes'!B$7:C$40,2,TRUE))),I18),IFERROR(100*(J18+(I18-VLOOKUP(J18,'Kovats n-alkanes'!D$7:E$40,2,TRUE))/(VLOOKUP(K18,'Kovats n-alkanes'!D$7:E$40,2,TRUE)-VLOOKUP(J18,'Kovats n-alkanes'!D$7:E$40,2,TRUE))),I18))</f>
        <v>1012.944816915936</v>
      </c>
      <c r="M18" s="13">
        <v>1</v>
      </c>
      <c r="N18" s="2"/>
      <c r="O18" s="2"/>
    </row>
    <row r="19" spans="1:15" ht="15.75" customHeight="1">
      <c r="A19" s="14">
        <v>15</v>
      </c>
      <c r="B19" s="21" t="s">
        <v>34</v>
      </c>
      <c r="C19" s="15"/>
      <c r="D19" s="17" t="s">
        <v>35</v>
      </c>
      <c r="E19" s="17"/>
      <c r="F19" s="14">
        <v>22763453.23</v>
      </c>
      <c r="G19" s="18"/>
      <c r="H19" s="26">
        <v>1021</v>
      </c>
      <c r="I19" s="14">
        <v>7.7359999999999998</v>
      </c>
      <c r="J19" s="19">
        <v>10</v>
      </c>
      <c r="K19" s="13">
        <f t="shared" si="0"/>
        <v>11</v>
      </c>
      <c r="L19" s="20">
        <f>IF(M19=1,IFERROR(100*(J19+(I19-VLOOKUP(J19,'Kovats n-alkanes'!B$7:C$40,2,TRUE))/(VLOOKUP(K19,'Kovats n-alkanes'!B$7:C$40,2,TRUE)-VLOOKUP(J19,'Kovats n-alkanes'!B$7:C$40,2,TRUE))),I19),IFERROR(100*(J19+(I19-VLOOKUP(J19,'Kovats n-alkanes'!D$7:E$40,2,TRUE))/(VLOOKUP(K19,'Kovats n-alkanes'!D$7:E$40,2,TRUE)-VLOOKUP(J19,'Kovats n-alkanes'!D$7:E$40,2,TRUE))),I19))</f>
        <v>1018.1021144920061</v>
      </c>
      <c r="M19" s="13">
        <v>1</v>
      </c>
      <c r="N19" s="2"/>
      <c r="O19" s="2"/>
    </row>
    <row r="20" spans="1:15" ht="15.75" customHeight="1">
      <c r="A20" s="14">
        <v>16</v>
      </c>
      <c r="B20" s="21" t="s">
        <v>36</v>
      </c>
      <c r="C20" s="22"/>
      <c r="D20" s="18" t="s">
        <v>37</v>
      </c>
      <c r="E20" s="17"/>
      <c r="F20" s="14">
        <v>1066259.3700000001</v>
      </c>
      <c r="G20" s="18"/>
      <c r="H20" s="26">
        <v>1022</v>
      </c>
      <c r="I20" s="14">
        <v>7.9279999999999999</v>
      </c>
      <c r="J20" s="19">
        <v>10</v>
      </c>
      <c r="K20" s="13">
        <f t="shared" si="0"/>
        <v>11</v>
      </c>
      <c r="L20" s="20">
        <f>IF(M20=1,IFERROR(100*(J20+(I20-VLOOKUP(J20,'Kovats n-alkanes'!B$7:C$40,2,TRUE))/(VLOOKUP(K20,'Kovats n-alkanes'!B$7:C$40,2,TRUE)-VLOOKUP(J20,'Kovats n-alkanes'!B$7:C$40,2,TRUE))),I20),IFERROR(100*(J20+(I20-VLOOKUP(J20,'Kovats n-alkanes'!D$7:E$40,2,TRUE))/(VLOOKUP(K20,'Kovats n-alkanes'!D$7:E$40,2,TRUE)-VLOOKUP(J20,'Kovats n-alkanes'!D$7:E$40,2,TRUE))),I20))</f>
        <v>1028.0041258380609</v>
      </c>
      <c r="M20" s="13">
        <v>1</v>
      </c>
      <c r="N20" s="2"/>
      <c r="O20" s="2"/>
    </row>
    <row r="21" spans="1:15" ht="15.75" customHeight="1">
      <c r="A21" s="14">
        <v>17</v>
      </c>
      <c r="B21" s="15"/>
      <c r="C21" s="24" t="s">
        <v>28</v>
      </c>
      <c r="D21" s="18"/>
      <c r="E21" s="17"/>
      <c r="F21" s="14">
        <v>469040.27</v>
      </c>
      <c r="G21" s="18"/>
      <c r="H21" s="17"/>
      <c r="I21" s="14">
        <v>8.02</v>
      </c>
      <c r="J21" s="19">
        <v>10</v>
      </c>
      <c r="K21" s="13">
        <f t="shared" si="0"/>
        <v>11</v>
      </c>
      <c r="L21" s="20">
        <f>IF(M21=1,IFERROR(100*(J21+(I21-VLOOKUP(J21,'Kovats n-alkanes'!B$7:C$40,2,TRUE))/(VLOOKUP(K21,'Kovats n-alkanes'!B$7:C$40,2,TRUE)-VLOOKUP(J21,'Kovats n-alkanes'!B$7:C$40,2,TRUE))),I21),IFERROR(100*(J21+(I21-VLOOKUP(J21,'Kovats n-alkanes'!D$7:E$40,2,TRUE))/(VLOOKUP(K21,'Kovats n-alkanes'!D$7:E$40,2,TRUE)-VLOOKUP(J21,'Kovats n-alkanes'!D$7:E$40,2,TRUE))),I21))</f>
        <v>1032.7488396080455</v>
      </c>
      <c r="M21" s="13">
        <v>1</v>
      </c>
      <c r="N21" s="2"/>
      <c r="O21" s="2"/>
    </row>
    <row r="22" spans="1:15" ht="15.75" customHeight="1">
      <c r="A22" s="14">
        <v>18</v>
      </c>
      <c r="B22" s="15"/>
      <c r="C22" s="24" t="s">
        <v>28</v>
      </c>
      <c r="D22" s="18"/>
      <c r="E22" s="17"/>
      <c r="F22" s="14">
        <v>189257.9</v>
      </c>
      <c r="G22" s="18"/>
      <c r="H22" s="17"/>
      <c r="I22" s="14">
        <v>8.1039999999999992</v>
      </c>
      <c r="J22" s="19">
        <v>10</v>
      </c>
      <c r="K22" s="13">
        <f t="shared" si="0"/>
        <v>11</v>
      </c>
      <c r="L22" s="20">
        <f>IF(M22=1,IFERROR(100*(J22+(I22-VLOOKUP(J22,'Kovats n-alkanes'!B$7:C$40,2,TRUE))/(VLOOKUP(K22,'Kovats n-alkanes'!B$7:C$40,2,TRUE)-VLOOKUP(J22,'Kovats n-alkanes'!B$7:C$40,2,TRUE))),I22),IFERROR(100*(J22+(I22-VLOOKUP(J22,'Kovats n-alkanes'!D$7:E$40,2,TRUE))/(VLOOKUP(K22,'Kovats n-alkanes'!D$7:E$40,2,TRUE)-VLOOKUP(J22,'Kovats n-alkanes'!D$7:E$40,2,TRUE))),I22))</f>
        <v>1037.0809695719443</v>
      </c>
      <c r="M22" s="13">
        <v>1</v>
      </c>
      <c r="N22" s="2"/>
      <c r="O22" s="2"/>
    </row>
    <row r="23" spans="1:15" ht="15.75" customHeight="1">
      <c r="A23" s="14">
        <v>19</v>
      </c>
      <c r="B23" s="15"/>
      <c r="C23" s="15" t="s">
        <v>27</v>
      </c>
      <c r="D23" s="18"/>
      <c r="E23" s="17"/>
      <c r="F23" s="14">
        <v>175881.98</v>
      </c>
      <c r="G23" s="18"/>
      <c r="H23" s="17"/>
      <c r="I23" s="14">
        <v>8.17</v>
      </c>
      <c r="J23" s="19">
        <v>10</v>
      </c>
      <c r="K23" s="13">
        <f t="shared" si="0"/>
        <v>11</v>
      </c>
      <c r="L23" s="20">
        <f>IF(M23=1,IFERROR(100*(J23+(I23-VLOOKUP(J23,'Kovats n-alkanes'!B$7:C$40,2,TRUE))/(VLOOKUP(K23,'Kovats n-alkanes'!B$7:C$40,2,TRUE)-VLOOKUP(J23,'Kovats n-alkanes'!B$7:C$40,2,TRUE))),I23),IFERROR(100*(J23+(I23-VLOOKUP(J23,'Kovats n-alkanes'!D$7:E$40,2,TRUE))/(VLOOKUP(K23,'Kovats n-alkanes'!D$7:E$40,2,TRUE)-VLOOKUP(J23,'Kovats n-alkanes'!D$7:E$40,2,TRUE))),I23))</f>
        <v>1040.4847859721506</v>
      </c>
      <c r="M23" s="13">
        <v>1</v>
      </c>
      <c r="N23" s="2"/>
      <c r="O23" s="2"/>
    </row>
    <row r="24" spans="1:15" ht="15.75" customHeight="1">
      <c r="A24" s="14">
        <v>20</v>
      </c>
      <c r="B24" s="15" t="s">
        <v>38</v>
      </c>
      <c r="C24" s="24" t="s">
        <v>28</v>
      </c>
      <c r="D24" s="27" t="s">
        <v>39</v>
      </c>
      <c r="E24" s="17"/>
      <c r="F24" s="14">
        <v>103421.03</v>
      </c>
      <c r="G24" s="18"/>
      <c r="H24" s="17"/>
      <c r="I24" s="14">
        <v>8.3379999999999992</v>
      </c>
      <c r="J24" s="19">
        <v>10</v>
      </c>
      <c r="K24" s="13">
        <f t="shared" si="0"/>
        <v>11</v>
      </c>
      <c r="L24" s="20">
        <f>IF(M24=1,IFERROR(100*(J24+(I24-VLOOKUP(J24,'Kovats n-alkanes'!B$7:C$40,2,TRUE))/(VLOOKUP(K24,'Kovats n-alkanes'!B$7:C$40,2,TRUE)-VLOOKUP(J24,'Kovats n-alkanes'!B$7:C$40,2,TRUE))),I24),IFERROR(100*(J24+(I24-VLOOKUP(J24,'Kovats n-alkanes'!D$7:E$40,2,TRUE))/(VLOOKUP(K24,'Kovats n-alkanes'!D$7:E$40,2,TRUE)-VLOOKUP(J24,'Kovats n-alkanes'!D$7:E$40,2,TRUE))),I24))</f>
        <v>1049.1490458999485</v>
      </c>
      <c r="M24" s="13">
        <v>1</v>
      </c>
      <c r="N24" s="2"/>
      <c r="O24" s="2"/>
    </row>
    <row r="25" spans="1:15" ht="15.75" customHeight="1">
      <c r="A25" s="14">
        <v>21</v>
      </c>
      <c r="B25" s="15" t="s">
        <v>40</v>
      </c>
      <c r="C25" s="24" t="s">
        <v>28</v>
      </c>
      <c r="D25" s="28" t="s">
        <v>41</v>
      </c>
      <c r="E25" s="17"/>
      <c r="F25" s="14">
        <v>271694.89</v>
      </c>
      <c r="G25" s="18"/>
      <c r="H25" s="29"/>
      <c r="I25" s="14">
        <v>8.4130000000000003</v>
      </c>
      <c r="J25" s="19">
        <v>10</v>
      </c>
      <c r="K25" s="13">
        <f t="shared" si="0"/>
        <v>11</v>
      </c>
      <c r="L25" s="20">
        <f>IF(M25=1,IFERROR(100*(J25+(I25-VLOOKUP(J25,'Kovats n-alkanes'!B$7:C$40,2,TRUE))/(VLOOKUP(K25,'Kovats n-alkanes'!B$7:C$40,2,TRUE)-VLOOKUP(J25,'Kovats n-alkanes'!B$7:C$40,2,TRUE))),I25),IFERROR(100*(J25+(I25-VLOOKUP(J25,'Kovats n-alkanes'!D$7:E$40,2,TRUE))/(VLOOKUP(K25,'Kovats n-alkanes'!D$7:E$40,2,TRUE)-VLOOKUP(J25,'Kovats n-alkanes'!D$7:E$40,2,TRUE))),I25))</f>
        <v>1053.0170190820011</v>
      </c>
      <c r="M25" s="13">
        <v>1</v>
      </c>
      <c r="N25" s="2"/>
      <c r="O25" s="2"/>
    </row>
    <row r="26" spans="1:15" ht="15.75" customHeight="1">
      <c r="A26" s="14">
        <v>22</v>
      </c>
      <c r="B26" s="21" t="s">
        <v>42</v>
      </c>
      <c r="C26" s="15"/>
      <c r="D26" s="30" t="s">
        <v>43</v>
      </c>
      <c r="E26" s="17"/>
      <c r="F26" s="14">
        <v>1909184.83</v>
      </c>
      <c r="G26" s="18"/>
      <c r="H26" s="26">
        <v>1065</v>
      </c>
      <c r="I26" s="14">
        <v>8.5630000000000006</v>
      </c>
      <c r="J26" s="19">
        <v>10</v>
      </c>
      <c r="K26" s="13">
        <f t="shared" si="0"/>
        <v>11</v>
      </c>
      <c r="L26" s="20">
        <f>IF(M26=1,IFERROR(100*(J26+(I26-VLOOKUP(J26,'Kovats n-alkanes'!B$7:C$40,2,TRUE))/(VLOOKUP(K26,'Kovats n-alkanes'!B$7:C$40,2,TRUE)-VLOOKUP(J26,'Kovats n-alkanes'!B$7:C$40,2,TRUE))),I26),IFERROR(100*(J26+(I26-VLOOKUP(J26,'Kovats n-alkanes'!D$7:E$40,2,TRUE))/(VLOOKUP(K26,'Kovats n-alkanes'!D$7:E$40,2,TRUE)-VLOOKUP(J26,'Kovats n-alkanes'!D$7:E$40,2,TRUE))),I26))</f>
        <v>1060.7529654461064</v>
      </c>
      <c r="M26" s="13">
        <v>1</v>
      </c>
      <c r="N26" s="2"/>
      <c r="O26" s="2"/>
    </row>
    <row r="27" spans="1:15" ht="15.75" customHeight="1">
      <c r="A27" s="14">
        <v>23</v>
      </c>
      <c r="B27" s="15" t="s">
        <v>44</v>
      </c>
      <c r="C27" s="24" t="s">
        <v>28</v>
      </c>
      <c r="D27" s="31" t="s">
        <v>45</v>
      </c>
      <c r="E27" s="17"/>
      <c r="F27" s="14">
        <v>304161.15000000002</v>
      </c>
      <c r="G27" s="18"/>
      <c r="H27" s="17"/>
      <c r="I27" s="14">
        <v>8.7469999999999999</v>
      </c>
      <c r="J27" s="19">
        <v>10</v>
      </c>
      <c r="K27" s="13">
        <f t="shared" si="0"/>
        <v>11</v>
      </c>
      <c r="L27" s="20">
        <f>IF(M27=1,IFERROR(100*(J27+(I27-VLOOKUP(J27,'Kovats n-alkanes'!B$7:C$40,2,TRUE))/(VLOOKUP(K27,'Kovats n-alkanes'!B$7:C$40,2,TRUE)-VLOOKUP(J27,'Kovats n-alkanes'!B$7:C$40,2,TRUE))),I27),IFERROR(100*(J27+(I27-VLOOKUP(J27,'Kovats n-alkanes'!D$7:E$40,2,TRUE))/(VLOOKUP(K27,'Kovats n-alkanes'!D$7:E$40,2,TRUE)-VLOOKUP(J27,'Kovats n-alkanes'!D$7:E$40,2,TRUE))),I27))</f>
        <v>1070.2423929860754</v>
      </c>
      <c r="M27" s="13">
        <v>1</v>
      </c>
      <c r="N27" s="2"/>
      <c r="O27" s="2"/>
    </row>
    <row r="28" spans="1:15" ht="15.75" customHeight="1">
      <c r="A28" s="14">
        <v>24</v>
      </c>
      <c r="B28" s="15"/>
      <c r="C28" s="15" t="s">
        <v>27</v>
      </c>
      <c r="D28" s="18"/>
      <c r="E28" s="17"/>
      <c r="F28" s="14">
        <v>90219.97</v>
      </c>
      <c r="G28" s="18"/>
      <c r="H28" s="17"/>
      <c r="I28" s="14">
        <v>8.9139999999999997</v>
      </c>
      <c r="J28" s="19">
        <v>10</v>
      </c>
      <c r="K28" s="13">
        <f t="shared" si="0"/>
        <v>11</v>
      </c>
      <c r="L28" s="20">
        <f>IF(M28=1,IFERROR(100*(J28+(I28-VLOOKUP(J28,'Kovats n-alkanes'!B$7:C$40,2,TRUE))/(VLOOKUP(K28,'Kovats n-alkanes'!B$7:C$40,2,TRUE)-VLOOKUP(J28,'Kovats n-alkanes'!B$7:C$40,2,TRUE))),I28),IFERROR(100*(J28+(I28-VLOOKUP(J28,'Kovats n-alkanes'!D$7:E$40,2,TRUE))/(VLOOKUP(K28,'Kovats n-alkanes'!D$7:E$40,2,TRUE)-VLOOKUP(J28,'Kovats n-alkanes'!D$7:E$40,2,TRUE))),I28))</f>
        <v>1078.8550799381123</v>
      </c>
      <c r="M28" s="13">
        <v>1</v>
      </c>
      <c r="N28" s="2"/>
      <c r="O28" s="2"/>
    </row>
    <row r="29" spans="1:15" ht="15.75" customHeight="1">
      <c r="A29" s="14">
        <v>25</v>
      </c>
      <c r="B29" s="15" t="s">
        <v>40</v>
      </c>
      <c r="C29" s="24" t="s">
        <v>28</v>
      </c>
      <c r="D29" s="28" t="s">
        <v>41</v>
      </c>
      <c r="E29" s="17"/>
      <c r="F29" s="14">
        <v>151190.16</v>
      </c>
      <c r="G29" s="18"/>
      <c r="H29" s="17"/>
      <c r="I29" s="14">
        <v>9.0399999999999991</v>
      </c>
      <c r="J29" s="19">
        <v>10</v>
      </c>
      <c r="K29" s="13">
        <f t="shared" si="0"/>
        <v>11</v>
      </c>
      <c r="L29" s="20">
        <f>IF(M29=1,IFERROR(100*(J29+(I29-VLOOKUP(J29,'Kovats n-alkanes'!B$7:C$40,2,TRUE))/(VLOOKUP(K29,'Kovats n-alkanes'!B$7:C$40,2,TRUE)-VLOOKUP(J29,'Kovats n-alkanes'!B$7:C$40,2,TRUE))),I29),IFERROR(100*(J29+(I29-VLOOKUP(J29,'Kovats n-alkanes'!D$7:E$40,2,TRUE))/(VLOOKUP(K29,'Kovats n-alkanes'!D$7:E$40,2,TRUE)-VLOOKUP(J29,'Kovats n-alkanes'!D$7:E$40,2,TRUE))),I29))</f>
        <v>1085.3532748839609</v>
      </c>
      <c r="M29" s="13">
        <v>1</v>
      </c>
      <c r="N29" s="2"/>
      <c r="O29" s="2"/>
    </row>
    <row r="30" spans="1:15" ht="15.75" customHeight="1">
      <c r="A30" s="14">
        <v>26</v>
      </c>
      <c r="B30" s="15" t="s">
        <v>38</v>
      </c>
      <c r="C30" s="24" t="s">
        <v>28</v>
      </c>
      <c r="D30" s="27" t="s">
        <v>39</v>
      </c>
      <c r="E30" s="17"/>
      <c r="F30" s="14">
        <v>52335.16</v>
      </c>
      <c r="G30" s="18"/>
      <c r="H30" s="17"/>
      <c r="I30" s="14">
        <v>9.1649999999999991</v>
      </c>
      <c r="J30" s="19">
        <v>10</v>
      </c>
      <c r="K30" s="13">
        <f t="shared" si="0"/>
        <v>11</v>
      </c>
      <c r="L30" s="20">
        <f>IF(M30=1,IFERROR(100*(J30+(I30-VLOOKUP(J30,'Kovats n-alkanes'!B$7:C$40,2,TRUE))/(VLOOKUP(K30,'Kovats n-alkanes'!B$7:C$40,2,TRUE)-VLOOKUP(J30,'Kovats n-alkanes'!B$7:C$40,2,TRUE))),I30),IFERROR(100*(J30+(I30-VLOOKUP(J30,'Kovats n-alkanes'!D$7:E$40,2,TRUE))/(VLOOKUP(K30,'Kovats n-alkanes'!D$7:E$40,2,TRUE)-VLOOKUP(J30,'Kovats n-alkanes'!D$7:E$40,2,TRUE))),I30))</f>
        <v>1091.7998968540485</v>
      </c>
      <c r="M30" s="13">
        <v>1</v>
      </c>
      <c r="N30" s="2"/>
      <c r="O30" s="2"/>
    </row>
    <row r="31" spans="1:15" ht="15.75" customHeight="1">
      <c r="A31" s="14">
        <v>27</v>
      </c>
      <c r="B31" s="21" t="s">
        <v>46</v>
      </c>
      <c r="C31" s="15"/>
      <c r="D31" s="18" t="s">
        <v>47</v>
      </c>
      <c r="E31" s="17"/>
      <c r="F31" s="14">
        <v>496616.48</v>
      </c>
      <c r="G31" s="18"/>
      <c r="H31" s="25">
        <v>1100</v>
      </c>
      <c r="I31" s="14">
        <v>9.2899999999999991</v>
      </c>
      <c r="J31" s="19">
        <v>10</v>
      </c>
      <c r="K31" s="13">
        <f t="shared" si="0"/>
        <v>11</v>
      </c>
      <c r="L31" s="20">
        <f>IF(M31=1,IFERROR(100*(J31+(I31-VLOOKUP(J31,'Kovats n-alkanes'!B$7:C$40,2,TRUE))/(VLOOKUP(K31,'Kovats n-alkanes'!B$7:C$40,2,TRUE)-VLOOKUP(J31,'Kovats n-alkanes'!B$7:C$40,2,TRUE))),I31),IFERROR(100*(J31+(I31-VLOOKUP(J31,'Kovats n-alkanes'!D$7:E$40,2,TRUE))/(VLOOKUP(K31,'Kovats n-alkanes'!D$7:E$40,2,TRUE)-VLOOKUP(J31,'Kovats n-alkanes'!D$7:E$40,2,TRUE))),I31))</f>
        <v>1098.246518824136</v>
      </c>
      <c r="M31" s="13">
        <v>1</v>
      </c>
      <c r="N31" s="2"/>
      <c r="O31" s="2"/>
    </row>
    <row r="32" spans="1:15" ht="15.75" customHeight="1">
      <c r="A32" s="14">
        <v>28</v>
      </c>
      <c r="B32" s="21" t="s">
        <v>48</v>
      </c>
      <c r="C32" s="15" t="s">
        <v>49</v>
      </c>
      <c r="D32" s="18" t="s">
        <v>50</v>
      </c>
      <c r="E32" s="17"/>
      <c r="F32" s="14">
        <v>2686003.94</v>
      </c>
      <c r="G32" s="17"/>
      <c r="H32" s="26">
        <v>1107</v>
      </c>
      <c r="I32" s="14">
        <v>9.3740000000000006</v>
      </c>
      <c r="J32" s="19">
        <v>11</v>
      </c>
      <c r="K32" s="13">
        <f t="shared" si="0"/>
        <v>12</v>
      </c>
      <c r="L32" s="20">
        <f>IF(M32=1,IFERROR(100*(J32+(I32-VLOOKUP(J32,'Kovats n-alkanes'!B$7:C$40,2,TRUE))/(VLOOKUP(K32,'Kovats n-alkanes'!B$7:C$40,2,TRUE)-VLOOKUP(J32,'Kovats n-alkanes'!B$7:C$40,2,TRUE))),I32),IFERROR(100*(J32+(I32-VLOOKUP(J32,'Kovats n-alkanes'!D$7:E$40,2,TRUE))/(VLOOKUP(K32,'Kovats n-alkanes'!D$7:E$40,2,TRUE)-VLOOKUP(J32,'Kovats n-alkanes'!D$7:E$40,2,TRUE))),I32))</f>
        <v>1102.5342118601116</v>
      </c>
      <c r="M32" s="13">
        <v>1</v>
      </c>
      <c r="N32" s="2"/>
      <c r="O32" s="2"/>
    </row>
    <row r="33" spans="1:15" ht="15.75" customHeight="1">
      <c r="A33" s="14">
        <v>29</v>
      </c>
      <c r="B33" s="21" t="s">
        <v>51</v>
      </c>
      <c r="C33" s="15"/>
      <c r="D33" s="18" t="s">
        <v>52</v>
      </c>
      <c r="E33" s="17"/>
      <c r="F33" s="14">
        <v>27352405.600000001</v>
      </c>
      <c r="G33" s="18"/>
      <c r="H33" s="26">
        <v>1119</v>
      </c>
      <c r="I33" s="14">
        <v>9.625</v>
      </c>
      <c r="J33" s="19">
        <v>11</v>
      </c>
      <c r="K33" s="13">
        <f t="shared" si="0"/>
        <v>12</v>
      </c>
      <c r="L33" s="20">
        <f>IF(M33=1,IFERROR(100*(J33+(I33-VLOOKUP(J33,'Kovats n-alkanes'!B$7:C$40,2,TRUE))/(VLOOKUP(K33,'Kovats n-alkanes'!B$7:C$40,2,TRUE)-VLOOKUP(J33,'Kovats n-alkanes'!B$7:C$40,2,TRUE))),I33),IFERROR(100*(J33+(I33-VLOOKUP(J33,'Kovats n-alkanes'!D$7:E$40,2,TRUE))/(VLOOKUP(K33,'Kovats n-alkanes'!D$7:E$40,2,TRUE)-VLOOKUP(J33,'Kovats n-alkanes'!D$7:E$40,2,TRUE))),I33))</f>
        <v>1115.2559553978713</v>
      </c>
      <c r="M33" s="13">
        <v>1</v>
      </c>
      <c r="N33" s="2"/>
      <c r="O33" s="2"/>
    </row>
    <row r="34" spans="1:15" ht="15.75" customHeight="1">
      <c r="A34" s="14">
        <v>30</v>
      </c>
      <c r="B34" s="15" t="s">
        <v>53</v>
      </c>
      <c r="C34" s="15"/>
      <c r="D34" s="18" t="s">
        <v>54</v>
      </c>
      <c r="E34" s="17"/>
      <c r="F34" s="14">
        <v>6177563.2800000003</v>
      </c>
      <c r="G34" s="18"/>
      <c r="H34" s="26">
        <v>1134</v>
      </c>
      <c r="I34" s="14">
        <v>9.7919999999999998</v>
      </c>
      <c r="J34" s="19">
        <v>11</v>
      </c>
      <c r="K34" s="13">
        <f t="shared" si="0"/>
        <v>12</v>
      </c>
      <c r="L34" s="20">
        <f>IF(M34=1,IFERROR(100*(J34+(I34-VLOOKUP(J34,'Kovats n-alkanes'!B$7:C$40,2,TRUE))/(VLOOKUP(K34,'Kovats n-alkanes'!B$7:C$40,2,TRUE)-VLOOKUP(J34,'Kovats n-alkanes'!B$7:C$40,2,TRUE))),I34),IFERROR(100*(J34+(I34-VLOOKUP(J34,'Kovats n-alkanes'!D$7:E$40,2,TRUE))/(VLOOKUP(K34,'Kovats n-alkanes'!D$7:E$40,2,TRUE)-VLOOKUP(J34,'Kovats n-alkanes'!D$7:E$40,2,TRUE))),I34))</f>
        <v>1123.7202230106436</v>
      </c>
      <c r="M34" s="13">
        <v>1</v>
      </c>
      <c r="N34" s="2"/>
      <c r="O34" s="2"/>
    </row>
    <row r="35" spans="1:15" ht="15.75" customHeight="1">
      <c r="A35" s="14">
        <v>31</v>
      </c>
      <c r="B35" s="15" t="s">
        <v>53</v>
      </c>
      <c r="C35" s="22"/>
      <c r="D35" s="18" t="s">
        <v>55</v>
      </c>
      <c r="E35" s="17"/>
      <c r="F35" s="14">
        <v>14823918.529999999</v>
      </c>
      <c r="G35" s="17"/>
      <c r="H35" s="26">
        <v>1134</v>
      </c>
      <c r="I35" s="14">
        <v>9.9169999999999998</v>
      </c>
      <c r="J35" s="19">
        <v>11</v>
      </c>
      <c r="K35" s="13">
        <f t="shared" si="0"/>
        <v>12</v>
      </c>
      <c r="L35" s="20">
        <f>IF(M35=1,IFERROR(100*(J35+(I35-VLOOKUP(J35,'Kovats n-alkanes'!B$7:C$40,2,TRUE))/(VLOOKUP(K35,'Kovats n-alkanes'!B$7:C$40,2,TRUE)-VLOOKUP(J35,'Kovats n-alkanes'!B$7:C$40,2,TRUE))),I35),IFERROR(100*(J35+(I35-VLOOKUP(J35,'Kovats n-alkanes'!D$7:E$40,2,TRUE))/(VLOOKUP(K35,'Kovats n-alkanes'!D$7:E$40,2,TRUE)-VLOOKUP(J35,'Kovats n-alkanes'!D$7:E$40,2,TRUE))),I35))</f>
        <v>1130.0557526609225</v>
      </c>
      <c r="M35" s="13">
        <v>1</v>
      </c>
      <c r="N35" s="2"/>
      <c r="O35" s="2"/>
    </row>
    <row r="36" spans="1:15" ht="15.75" customHeight="1">
      <c r="A36" s="14">
        <v>32</v>
      </c>
      <c r="B36" s="21" t="s">
        <v>56</v>
      </c>
      <c r="C36" s="15"/>
      <c r="D36" s="18" t="s">
        <v>57</v>
      </c>
      <c r="E36" s="17"/>
      <c r="F36" s="14">
        <v>250799.26</v>
      </c>
      <c r="G36" s="17"/>
      <c r="H36" s="26">
        <v>1146</v>
      </c>
      <c r="I36" s="14">
        <v>10.176</v>
      </c>
      <c r="J36" s="19">
        <v>11</v>
      </c>
      <c r="K36" s="13">
        <f t="shared" si="0"/>
        <v>12</v>
      </c>
      <c r="L36" s="20">
        <f>IF(M36=1,IFERROR(100*(J36+(I36-VLOOKUP(J36,'Kovats n-alkanes'!B$7:C$40,2,TRUE))/(VLOOKUP(K36,'Kovats n-alkanes'!B$7:C$40,2,TRUE)-VLOOKUP(J36,'Kovats n-alkanes'!B$7:C$40,2,TRUE))),I36),IFERROR(100*(J36+(I36-VLOOKUP(J36,'Kovats n-alkanes'!D$7:E$40,2,TRUE))/(VLOOKUP(K36,'Kovats n-alkanes'!D$7:E$40,2,TRUE)-VLOOKUP(J36,'Kovats n-alkanes'!D$7:E$40,2,TRUE))),I36))</f>
        <v>1143.1829700963001</v>
      </c>
      <c r="M36" s="13">
        <v>1</v>
      </c>
      <c r="N36" s="2"/>
      <c r="O36" s="2"/>
    </row>
    <row r="37" spans="1:15" ht="30">
      <c r="A37" s="14">
        <v>33</v>
      </c>
      <c r="B37" s="21" t="s">
        <v>58</v>
      </c>
      <c r="C37" s="15"/>
      <c r="D37" s="18" t="s">
        <v>59</v>
      </c>
      <c r="E37" s="17"/>
      <c r="F37" s="14">
        <v>45867172.18</v>
      </c>
      <c r="G37" s="17"/>
      <c r="H37" s="26">
        <v>1161</v>
      </c>
      <c r="I37" s="14">
        <v>10.401999999999999</v>
      </c>
      <c r="J37" s="19">
        <v>11</v>
      </c>
      <c r="K37" s="13">
        <f t="shared" si="0"/>
        <v>12</v>
      </c>
      <c r="L37" s="20">
        <f>IF(M37=1,IFERROR(100*(J37+(I37-VLOOKUP(J37,'Kovats n-alkanes'!B$7:C$40,2,TRUE))/(VLOOKUP(K37,'Kovats n-alkanes'!B$7:C$40,2,TRUE)-VLOOKUP(J37,'Kovats n-alkanes'!B$7:C$40,2,TRUE))),I37),IFERROR(100*(J37+(I37-VLOOKUP(J37,'Kovats n-alkanes'!D$7:E$40,2,TRUE))/(VLOOKUP(K37,'Kovats n-alkanes'!D$7:E$40,2,TRUE)-VLOOKUP(J37,'Kovats n-alkanes'!D$7:E$40,2,TRUE))),I37))</f>
        <v>1154.637607704004</v>
      </c>
      <c r="M37" s="13">
        <v>1</v>
      </c>
      <c r="N37" s="2"/>
      <c r="O37" s="2"/>
    </row>
    <row r="38" spans="1:15" ht="30">
      <c r="A38" s="14">
        <v>34</v>
      </c>
      <c r="B38" s="15" t="s">
        <v>60</v>
      </c>
      <c r="C38" s="15"/>
      <c r="D38" s="17" t="s">
        <v>61</v>
      </c>
      <c r="E38" s="17"/>
      <c r="F38" s="14">
        <v>2973301.38</v>
      </c>
      <c r="G38" s="17"/>
      <c r="H38" s="17">
        <v>1182</v>
      </c>
      <c r="I38" s="14">
        <v>10.760999999999999</v>
      </c>
      <c r="J38" s="19">
        <v>11</v>
      </c>
      <c r="K38" s="13">
        <f t="shared" si="0"/>
        <v>12</v>
      </c>
      <c r="L38" s="20">
        <f>IF(M38=1,IFERROR(100*(J38+(I38-VLOOKUP(J38,'Kovats n-alkanes'!B$7:C$40,2,TRUE))/(VLOOKUP(K38,'Kovats n-alkanes'!B$7:C$40,2,TRUE)-VLOOKUP(J38,'Kovats n-alkanes'!B$7:C$40,2,TRUE))),I38),IFERROR(100*(J38+(I38-VLOOKUP(J38,'Kovats n-alkanes'!D$7:E$40,2,TRUE))/(VLOOKUP(K38,'Kovats n-alkanes'!D$7:E$40,2,TRUE)-VLOOKUP(J38,'Kovats n-alkanes'!D$7:E$40,2,TRUE))),I38))</f>
        <v>1172.8332488596045</v>
      </c>
      <c r="M38" s="13">
        <v>1</v>
      </c>
      <c r="N38" s="2"/>
      <c r="O38" s="2"/>
    </row>
    <row r="39" spans="1:15" ht="30">
      <c r="A39" s="14">
        <v>35</v>
      </c>
      <c r="B39" s="21" t="s">
        <v>62</v>
      </c>
      <c r="C39" s="15"/>
      <c r="D39" s="17" t="s">
        <v>63</v>
      </c>
      <c r="E39" s="17"/>
      <c r="F39" s="14">
        <v>21117846.879999999</v>
      </c>
      <c r="G39" s="17"/>
      <c r="H39" s="26">
        <v>1198</v>
      </c>
      <c r="I39" s="14">
        <v>11.146000000000001</v>
      </c>
      <c r="J39" s="19">
        <v>11</v>
      </c>
      <c r="K39" s="13">
        <f t="shared" si="0"/>
        <v>12</v>
      </c>
      <c r="L39" s="20">
        <f>IF(M39=1,IFERROR(100*(J39+(I39-VLOOKUP(J39,'Kovats n-alkanes'!B$7:C$40,2,TRUE))/(VLOOKUP(K39,'Kovats n-alkanes'!B$7:C$40,2,TRUE)-VLOOKUP(J39,'Kovats n-alkanes'!B$7:C$40,2,TRUE))),I39),IFERROR(100*(J39+(I39-VLOOKUP(J39,'Kovats n-alkanes'!D$7:E$40,2,TRUE))/(VLOOKUP(K39,'Kovats n-alkanes'!D$7:E$40,2,TRUE)-VLOOKUP(J39,'Kovats n-alkanes'!D$7:E$40,2,TRUE))),I39))</f>
        <v>1192.3466801824634</v>
      </c>
      <c r="M39" s="13">
        <v>1</v>
      </c>
      <c r="N39" s="2"/>
      <c r="O39" s="2"/>
    </row>
    <row r="40" spans="1:15" ht="30">
      <c r="A40" s="14">
        <v>36</v>
      </c>
      <c r="B40" s="15" t="s">
        <v>64</v>
      </c>
      <c r="C40" s="15"/>
      <c r="D40" s="18" t="s">
        <v>65</v>
      </c>
      <c r="E40" s="17"/>
      <c r="F40" s="14">
        <v>1754221.07</v>
      </c>
      <c r="G40" s="17"/>
      <c r="H40" s="26">
        <v>1207</v>
      </c>
      <c r="I40" s="14">
        <v>11.337999999999999</v>
      </c>
      <c r="J40" s="19">
        <v>12</v>
      </c>
      <c r="K40" s="13">
        <f t="shared" si="0"/>
        <v>13</v>
      </c>
      <c r="L40" s="20">
        <f>IF(M40=1,IFERROR(100*(J40+(I40-VLOOKUP(J40,'Kovats n-alkanes'!B$7:C$40,2,TRUE))/(VLOOKUP(K40,'Kovats n-alkanes'!B$7:C$40,2,TRUE)-VLOOKUP(J40,'Kovats n-alkanes'!B$7:C$40,2,TRUE))),I40),IFERROR(100*(J40+(I40-VLOOKUP(J40,'Kovats n-alkanes'!D$7:E$40,2,TRUE))/(VLOOKUP(K40,'Kovats n-alkanes'!D$7:E$40,2,TRUE)-VLOOKUP(J40,'Kovats n-alkanes'!D$7:E$40,2,TRUE))),I40))</f>
        <v>1202.1913415285942</v>
      </c>
      <c r="M40" s="13">
        <v>1</v>
      </c>
      <c r="N40" s="2"/>
      <c r="O40" s="2"/>
    </row>
    <row r="41" spans="1:15" ht="30">
      <c r="A41" s="14">
        <v>37</v>
      </c>
      <c r="B41" s="15" t="s">
        <v>66</v>
      </c>
      <c r="C41" s="15"/>
      <c r="D41" s="17" t="s">
        <v>67</v>
      </c>
      <c r="E41" s="17"/>
      <c r="F41" s="14">
        <v>909621.25</v>
      </c>
      <c r="G41" s="17"/>
      <c r="H41" s="26">
        <v>1222</v>
      </c>
      <c r="I41" s="14">
        <v>11.571999999999999</v>
      </c>
      <c r="J41" s="19">
        <v>12</v>
      </c>
      <c r="K41" s="13">
        <f t="shared" si="0"/>
        <v>13</v>
      </c>
      <c r="L41" s="20">
        <f>IF(M41=1,IFERROR(100*(J41+(I41-VLOOKUP(J41,'Kovats n-alkanes'!B$7:C$40,2,TRUE))/(VLOOKUP(K41,'Kovats n-alkanes'!B$7:C$40,2,TRUE)-VLOOKUP(J41,'Kovats n-alkanes'!B$7:C$40,2,TRUE))),I41),IFERROR(100*(J41+(I41-VLOOKUP(J41,'Kovats n-alkanes'!D$7:E$40,2,TRUE))/(VLOOKUP(K41,'Kovats n-alkanes'!D$7:E$40,2,TRUE)-VLOOKUP(J41,'Kovats n-alkanes'!D$7:E$40,2,TRUE))),I41))</f>
        <v>1214.6980224478889</v>
      </c>
      <c r="M41" s="13">
        <v>1</v>
      </c>
      <c r="N41" s="2"/>
      <c r="O41" s="2"/>
    </row>
    <row r="42" spans="1:15" ht="30">
      <c r="A42" s="14">
        <v>38</v>
      </c>
      <c r="B42" s="15"/>
      <c r="C42" s="24" t="s">
        <v>28</v>
      </c>
      <c r="D42" s="17"/>
      <c r="E42" s="17"/>
      <c r="F42" s="14">
        <v>53317.93</v>
      </c>
      <c r="G42" s="17"/>
      <c r="H42" s="25"/>
      <c r="I42" s="14">
        <v>11.656000000000001</v>
      </c>
      <c r="J42" s="19">
        <v>12</v>
      </c>
      <c r="K42" s="13">
        <f t="shared" si="0"/>
        <v>13</v>
      </c>
      <c r="L42" s="20">
        <f>IF(M42=1,IFERROR(100*(J42+(I42-VLOOKUP(J42,'Kovats n-alkanes'!B$7:C$40,2,TRUE))/(VLOOKUP(K42,'Kovats n-alkanes'!B$7:C$40,2,TRUE)-VLOOKUP(J42,'Kovats n-alkanes'!B$7:C$40,2,TRUE))),I42),IFERROR(100*(J42+(I42-VLOOKUP(J42,'Kovats n-alkanes'!D$7:E$40,2,TRUE))/(VLOOKUP(K42,'Kovats n-alkanes'!D$7:E$40,2,TRUE)-VLOOKUP(J42,'Kovats n-alkanes'!D$7:E$40,2,TRUE))),I42))</f>
        <v>1219.1876002137894</v>
      </c>
      <c r="M42" s="13">
        <v>1</v>
      </c>
      <c r="N42" s="2"/>
      <c r="O42" s="2"/>
    </row>
    <row r="43" spans="1:15" ht="30">
      <c r="A43" s="14">
        <v>39</v>
      </c>
      <c r="B43" s="15" t="s">
        <v>68</v>
      </c>
      <c r="C43" s="22"/>
      <c r="D43" s="17" t="s">
        <v>69</v>
      </c>
      <c r="E43" s="17"/>
      <c r="F43" s="14">
        <v>1747367.25</v>
      </c>
      <c r="G43" s="17"/>
      <c r="H43" s="26">
        <v>1235.5</v>
      </c>
      <c r="I43" s="14">
        <v>11.739000000000001</v>
      </c>
      <c r="J43" s="19">
        <v>12</v>
      </c>
      <c r="K43" s="13">
        <f t="shared" si="0"/>
        <v>13</v>
      </c>
      <c r="L43" s="20">
        <f>IF(M43=1,IFERROR(100*(J43+(I43-VLOOKUP(J43,'Kovats n-alkanes'!B$7:C$40,2,TRUE))/(VLOOKUP(K43,'Kovats n-alkanes'!B$7:C$40,2,TRUE)-VLOOKUP(J43,'Kovats n-alkanes'!B$7:C$40,2,TRUE))),I43),IFERROR(100*(J43+(I43-VLOOKUP(J43,'Kovats n-alkanes'!D$7:E$40,2,TRUE))/(VLOOKUP(K43,'Kovats n-alkanes'!D$7:E$40,2,TRUE)-VLOOKUP(J43,'Kovats n-alkanes'!D$7:E$40,2,TRUE))),I43))</f>
        <v>1223.623730625334</v>
      </c>
      <c r="M43" s="13">
        <v>1</v>
      </c>
      <c r="N43" s="2"/>
      <c r="O43" s="2"/>
    </row>
    <row r="44" spans="1:15" ht="30">
      <c r="A44" s="14">
        <v>40</v>
      </c>
      <c r="B44" s="15" t="s">
        <v>66</v>
      </c>
      <c r="C44" s="15"/>
      <c r="D44" s="18" t="s">
        <v>67</v>
      </c>
      <c r="E44" s="17"/>
      <c r="F44" s="14">
        <v>363738.43</v>
      </c>
      <c r="G44" s="17"/>
      <c r="H44" s="26">
        <v>1222</v>
      </c>
      <c r="I44" s="14">
        <v>11.94</v>
      </c>
      <c r="J44" s="19">
        <v>12</v>
      </c>
      <c r="K44" s="13">
        <f t="shared" si="0"/>
        <v>13</v>
      </c>
      <c r="L44" s="20">
        <f>IF(M44=1,IFERROR(100*(J44+(I44-VLOOKUP(J44,'Kovats n-alkanes'!B$7:C$40,2,TRUE))/(VLOOKUP(K44,'Kovats n-alkanes'!B$7:C$40,2,TRUE)-VLOOKUP(J44,'Kovats n-alkanes'!B$7:C$40,2,TRUE))),I44),IFERROR(100*(J44+(I44-VLOOKUP(J44,'Kovats n-alkanes'!D$7:E$40,2,TRUE))/(VLOOKUP(K44,'Kovats n-alkanes'!D$7:E$40,2,TRUE)-VLOOKUP(J44,'Kovats n-alkanes'!D$7:E$40,2,TRUE))),I44))</f>
        <v>1234.3666488508818</v>
      </c>
      <c r="M44" s="13">
        <v>1</v>
      </c>
      <c r="N44" s="2"/>
      <c r="O44" s="2"/>
    </row>
    <row r="45" spans="1:15" ht="30">
      <c r="A45" s="14">
        <v>41</v>
      </c>
      <c r="B45" s="15" t="s">
        <v>70</v>
      </c>
      <c r="C45" s="15"/>
      <c r="D45" s="17" t="s">
        <v>71</v>
      </c>
      <c r="E45" s="17"/>
      <c r="F45" s="14">
        <v>15689311.01</v>
      </c>
      <c r="G45" s="17"/>
      <c r="H45" s="26">
        <v>1244</v>
      </c>
      <c r="I45" s="14">
        <v>12.057</v>
      </c>
      <c r="J45" s="19">
        <v>12</v>
      </c>
      <c r="K45" s="13">
        <f t="shared" si="0"/>
        <v>13</v>
      </c>
      <c r="L45" s="20">
        <f>IF(M45=1,IFERROR(100*(J45+(I45-VLOOKUP(J45,'Kovats n-alkanes'!B$7:C$40,2,TRUE))/(VLOOKUP(K45,'Kovats n-alkanes'!B$7:C$40,2,TRUE)-VLOOKUP(J45,'Kovats n-alkanes'!B$7:C$40,2,TRUE))),I45),IFERROR(100*(J45+(I45-VLOOKUP(J45,'Kovats n-alkanes'!D$7:E$40,2,TRUE))/(VLOOKUP(K45,'Kovats n-alkanes'!D$7:E$40,2,TRUE)-VLOOKUP(J45,'Kovats n-alkanes'!D$7:E$40,2,TRUE))),I45))</f>
        <v>1240.6199893105293</v>
      </c>
      <c r="M45" s="13">
        <v>1</v>
      </c>
      <c r="N45" s="2"/>
      <c r="O45" s="2"/>
    </row>
    <row r="46" spans="1:15" ht="30">
      <c r="A46" s="14">
        <v>42</v>
      </c>
      <c r="B46" s="15" t="s">
        <v>72</v>
      </c>
      <c r="C46" s="15"/>
      <c r="D46" s="17" t="s">
        <v>73</v>
      </c>
      <c r="E46" s="17"/>
      <c r="F46" s="14">
        <v>432960.98</v>
      </c>
      <c r="G46" s="17"/>
      <c r="H46" s="25">
        <v>1250</v>
      </c>
      <c r="I46" s="14">
        <v>12.266</v>
      </c>
      <c r="J46" s="19">
        <v>12</v>
      </c>
      <c r="K46" s="13">
        <f t="shared" si="0"/>
        <v>13</v>
      </c>
      <c r="L46" s="20">
        <f>IF(M46=1,IFERROR(100*(J46+(I46-VLOOKUP(J46,'Kovats n-alkanes'!B$7:C$40,2,TRUE))/(VLOOKUP(K46,'Kovats n-alkanes'!B$7:C$40,2,TRUE)-VLOOKUP(J46,'Kovats n-alkanes'!B$7:C$40,2,TRUE))),I46),IFERROR(100*(J46+(I46-VLOOKUP(J46,'Kovats n-alkanes'!D$7:E$40,2,TRUE))/(VLOOKUP(K46,'Kovats n-alkanes'!D$7:E$40,2,TRUE)-VLOOKUP(J46,'Kovats n-alkanes'!D$7:E$40,2,TRUE))),I46))</f>
        <v>1251.7904863709246</v>
      </c>
      <c r="M46" s="13">
        <v>1</v>
      </c>
      <c r="N46" s="2"/>
      <c r="O46" s="2"/>
    </row>
    <row r="47" spans="1:15" ht="30">
      <c r="A47" s="14">
        <v>43</v>
      </c>
      <c r="B47" s="15" t="s">
        <v>74</v>
      </c>
      <c r="C47" s="15"/>
      <c r="D47" s="18" t="s">
        <v>75</v>
      </c>
      <c r="E47" s="17"/>
      <c r="F47" s="14">
        <v>2115613.34</v>
      </c>
      <c r="G47" s="17"/>
      <c r="H47" s="26">
        <v>1267</v>
      </c>
      <c r="I47" s="14">
        <v>12.441000000000001</v>
      </c>
      <c r="J47" s="19">
        <v>12</v>
      </c>
      <c r="K47" s="13">
        <f t="shared" si="0"/>
        <v>13</v>
      </c>
      <c r="L47" s="20">
        <f>IF(M47=1,IFERROR(100*(J47+(I47-VLOOKUP(J47,'Kovats n-alkanes'!B$7:C$40,2,TRUE))/(VLOOKUP(K47,'Kovats n-alkanes'!B$7:C$40,2,TRUE)-VLOOKUP(J47,'Kovats n-alkanes'!B$7:C$40,2,TRUE))),I47),IFERROR(100*(J47+(I47-VLOOKUP(J47,'Kovats n-alkanes'!D$7:E$40,2,TRUE))/(VLOOKUP(K47,'Kovats n-alkanes'!D$7:E$40,2,TRUE)-VLOOKUP(J47,'Kovats n-alkanes'!D$7:E$40,2,TRUE))),I47))</f>
        <v>1261.1437733832176</v>
      </c>
      <c r="M47" s="13">
        <v>1</v>
      </c>
      <c r="N47" s="2"/>
      <c r="O47" s="2"/>
    </row>
    <row r="48" spans="1:15" ht="30">
      <c r="A48" s="14">
        <v>44</v>
      </c>
      <c r="B48" s="15" t="s">
        <v>76</v>
      </c>
      <c r="C48" s="15"/>
      <c r="D48" s="17" t="s">
        <v>77</v>
      </c>
      <c r="E48" s="17"/>
      <c r="F48" s="14">
        <v>1417518.42</v>
      </c>
      <c r="G48" s="17"/>
      <c r="H48" s="26">
        <v>1278</v>
      </c>
      <c r="I48" s="14">
        <v>12.641999999999999</v>
      </c>
      <c r="J48" s="19">
        <v>12</v>
      </c>
      <c r="K48" s="13">
        <f t="shared" si="0"/>
        <v>13</v>
      </c>
      <c r="L48" s="20">
        <f>IF(M48=1,IFERROR(100*(J48+(I48-VLOOKUP(J48,'Kovats n-alkanes'!B$7:C$40,2,TRUE))/(VLOOKUP(K48,'Kovats n-alkanes'!B$7:C$40,2,TRUE)-VLOOKUP(J48,'Kovats n-alkanes'!B$7:C$40,2,TRUE))),I48),IFERROR(100*(J48+(I48-VLOOKUP(J48,'Kovats n-alkanes'!D$7:E$40,2,TRUE))/(VLOOKUP(K48,'Kovats n-alkanes'!D$7:E$40,2,TRUE)-VLOOKUP(J48,'Kovats n-alkanes'!D$7:E$40,2,TRUE))),I48))</f>
        <v>1271.8866916087654</v>
      </c>
      <c r="M48" s="13">
        <v>1</v>
      </c>
      <c r="N48" s="2"/>
      <c r="O48" s="2"/>
    </row>
    <row r="49" spans="1:15" ht="30">
      <c r="A49" s="14">
        <v>45</v>
      </c>
      <c r="B49" s="15" t="s">
        <v>78</v>
      </c>
      <c r="C49" s="15"/>
      <c r="D49" s="17" t="s">
        <v>79</v>
      </c>
      <c r="E49" s="17"/>
      <c r="F49" s="14">
        <v>7486115.7800000003</v>
      </c>
      <c r="G49" s="17"/>
      <c r="H49" s="26">
        <v>1282</v>
      </c>
      <c r="I49" s="14">
        <v>12.725</v>
      </c>
      <c r="J49" s="19">
        <v>12</v>
      </c>
      <c r="K49" s="13">
        <f t="shared" si="0"/>
        <v>13</v>
      </c>
      <c r="L49" s="20">
        <f>IF(M49=1,IFERROR(100*(J49+(I49-VLOOKUP(J49,'Kovats n-alkanes'!B$7:C$40,2,TRUE))/(VLOOKUP(K49,'Kovats n-alkanes'!B$7:C$40,2,TRUE)-VLOOKUP(J49,'Kovats n-alkanes'!B$7:C$40,2,TRUE))),I49),IFERROR(100*(J49+(I49-VLOOKUP(J49,'Kovats n-alkanes'!D$7:E$40,2,TRUE))/(VLOOKUP(K49,'Kovats n-alkanes'!D$7:E$40,2,TRUE)-VLOOKUP(J49,'Kovats n-alkanes'!D$7:E$40,2,TRUE))),I49))</f>
        <v>1276.32282202031</v>
      </c>
      <c r="M49" s="13">
        <v>1</v>
      </c>
      <c r="N49" s="2"/>
      <c r="O49" s="2"/>
    </row>
    <row r="50" spans="1:15" ht="30">
      <c r="A50" s="14">
        <v>46</v>
      </c>
      <c r="B50" s="15"/>
      <c r="C50" s="15" t="s">
        <v>31</v>
      </c>
      <c r="D50" s="17"/>
      <c r="E50" s="17"/>
      <c r="F50" s="14">
        <v>103471.69</v>
      </c>
      <c r="G50" s="17"/>
      <c r="H50" s="17"/>
      <c r="I50" s="14">
        <v>12.933999999999999</v>
      </c>
      <c r="J50" s="19">
        <v>12</v>
      </c>
      <c r="K50" s="13">
        <f t="shared" si="0"/>
        <v>13</v>
      </c>
      <c r="L50" s="20">
        <f>IF(M50=1,IFERROR(100*(J50+(I50-VLOOKUP(J50,'Kovats n-alkanes'!B$7:C$40,2,TRUE))/(VLOOKUP(K50,'Kovats n-alkanes'!B$7:C$40,2,TRUE)-VLOOKUP(J50,'Kovats n-alkanes'!B$7:C$40,2,TRUE))),I50),IFERROR(100*(J50+(I50-VLOOKUP(J50,'Kovats n-alkanes'!D$7:E$40,2,TRUE))/(VLOOKUP(K50,'Kovats n-alkanes'!D$7:E$40,2,TRUE)-VLOOKUP(J50,'Kovats n-alkanes'!D$7:E$40,2,TRUE))),I50))</f>
        <v>1287.4933190807055</v>
      </c>
      <c r="M50" s="13">
        <v>1</v>
      </c>
      <c r="N50" s="2"/>
      <c r="O50" s="2"/>
    </row>
    <row r="51" spans="1:15" ht="30">
      <c r="A51" s="14">
        <v>47</v>
      </c>
      <c r="B51" s="15"/>
      <c r="C51" s="24" t="s">
        <v>28</v>
      </c>
      <c r="D51" s="17"/>
      <c r="E51" s="17"/>
      <c r="F51" s="14">
        <v>460185.65</v>
      </c>
      <c r="G51" s="17"/>
      <c r="H51" s="17"/>
      <c r="I51" s="14">
        <v>13.076000000000001</v>
      </c>
      <c r="J51" s="19">
        <v>12</v>
      </c>
      <c r="K51" s="13">
        <f t="shared" si="0"/>
        <v>13</v>
      </c>
      <c r="L51" s="20">
        <f>IF(M51=1,IFERROR(100*(J51+(I51-VLOOKUP(J51,'Kovats n-alkanes'!B$7:C$40,2,TRUE))/(VLOOKUP(K51,'Kovats n-alkanes'!B$7:C$40,2,TRUE)-VLOOKUP(J51,'Kovats n-alkanes'!B$7:C$40,2,TRUE))),I51),IFERROR(100*(J51+(I51-VLOOKUP(J51,'Kovats n-alkanes'!D$7:E$40,2,TRUE))/(VLOOKUP(K51,'Kovats n-alkanes'!D$7:E$40,2,TRUE)-VLOOKUP(J51,'Kovats n-alkanes'!D$7:E$40,2,TRUE))),I51))</f>
        <v>1295.0828433992517</v>
      </c>
      <c r="M51" s="13">
        <v>1</v>
      </c>
      <c r="N51" s="2"/>
      <c r="O51" s="2"/>
    </row>
    <row r="52" spans="1:15" ht="30">
      <c r="A52" s="14">
        <v>48</v>
      </c>
      <c r="B52" s="15" t="s">
        <v>80</v>
      </c>
      <c r="C52" s="15"/>
      <c r="D52" s="17" t="s">
        <v>81</v>
      </c>
      <c r="E52" s="17"/>
      <c r="F52" s="14">
        <v>2070818.07</v>
      </c>
      <c r="G52" s="17"/>
      <c r="H52" s="26">
        <v>1307.5</v>
      </c>
      <c r="I52" s="14">
        <v>13.194000000000001</v>
      </c>
      <c r="J52" s="19">
        <v>13</v>
      </c>
      <c r="K52" s="13">
        <f t="shared" si="0"/>
        <v>14</v>
      </c>
      <c r="L52" s="20">
        <f>IF(M52=1,IFERROR(100*(J52+(I52-VLOOKUP(J52,'Kovats n-alkanes'!B$7:C$40,2,TRUE))/(VLOOKUP(K52,'Kovats n-alkanes'!B$7:C$40,2,TRUE)-VLOOKUP(J52,'Kovats n-alkanes'!B$7:C$40,2,TRUE))),I52),IFERROR(100*(J52+(I52-VLOOKUP(J52,'Kovats n-alkanes'!D$7:E$40,2,TRUE))/(VLOOKUP(K52,'Kovats n-alkanes'!D$7:E$40,2,TRUE)-VLOOKUP(J52,'Kovats n-alkanes'!D$7:E$40,2,TRUE))),I52))</f>
        <v>1301.4656144306653</v>
      </c>
      <c r="M52" s="13">
        <v>1</v>
      </c>
      <c r="N52" s="2"/>
      <c r="O52" s="2"/>
    </row>
    <row r="53" spans="1:15" ht="30">
      <c r="A53" s="14">
        <v>49</v>
      </c>
      <c r="B53" s="15"/>
      <c r="C53" s="15" t="s">
        <v>27</v>
      </c>
      <c r="D53" s="18"/>
      <c r="E53" s="17"/>
      <c r="F53" s="14">
        <v>96474.880000000005</v>
      </c>
      <c r="G53" s="17"/>
      <c r="H53" s="17"/>
      <c r="I53" s="14">
        <v>13.385999999999999</v>
      </c>
      <c r="J53" s="19">
        <v>13</v>
      </c>
      <c r="K53" s="13">
        <f t="shared" si="0"/>
        <v>14</v>
      </c>
      <c r="L53" s="20">
        <f>IF(M53=1,IFERROR(100*(J53+(I53-VLOOKUP(J53,'Kovats n-alkanes'!B$7:C$40,2,TRUE))/(VLOOKUP(K53,'Kovats n-alkanes'!B$7:C$40,2,TRUE)-VLOOKUP(J53,'Kovats n-alkanes'!B$7:C$40,2,TRUE))),I53),IFERROR(100*(J53+(I53-VLOOKUP(J53,'Kovats n-alkanes'!D$7:E$40,2,TRUE))/(VLOOKUP(K53,'Kovats n-alkanes'!D$7:E$40,2,TRUE)-VLOOKUP(J53,'Kovats n-alkanes'!D$7:E$40,2,TRUE))),I53))</f>
        <v>1312.2886133032694</v>
      </c>
      <c r="M53" s="13">
        <v>1</v>
      </c>
      <c r="N53" s="2"/>
      <c r="O53" s="2"/>
    </row>
    <row r="54" spans="1:15" ht="30">
      <c r="A54" s="14">
        <v>50</v>
      </c>
      <c r="B54" s="15"/>
      <c r="C54" s="24" t="s">
        <v>28</v>
      </c>
      <c r="D54" s="17"/>
      <c r="E54" s="17"/>
      <c r="F54" s="14">
        <v>267870.58</v>
      </c>
      <c r="G54" s="17"/>
      <c r="H54" s="25"/>
      <c r="I54" s="14">
        <v>13.452999999999999</v>
      </c>
      <c r="J54" s="19">
        <v>13</v>
      </c>
      <c r="K54" s="13">
        <f t="shared" si="0"/>
        <v>14</v>
      </c>
      <c r="L54" s="20">
        <f>IF(M54=1,IFERROR(100*(J54+(I54-VLOOKUP(J54,'Kovats n-alkanes'!B$7:C$40,2,TRUE))/(VLOOKUP(K54,'Kovats n-alkanes'!B$7:C$40,2,TRUE)-VLOOKUP(J54,'Kovats n-alkanes'!B$7:C$40,2,TRUE))),I54),IFERROR(100*(J54+(I54-VLOOKUP(J54,'Kovats n-alkanes'!D$7:E$40,2,TRUE))/(VLOOKUP(K54,'Kovats n-alkanes'!D$7:E$40,2,TRUE)-VLOOKUP(J54,'Kovats n-alkanes'!D$7:E$40,2,TRUE))),I54))</f>
        <v>1316.065388951522</v>
      </c>
      <c r="M54" s="13">
        <v>1</v>
      </c>
      <c r="N54" s="2"/>
      <c r="O54" s="2"/>
    </row>
    <row r="55" spans="1:15" ht="30">
      <c r="A55" s="14">
        <v>51</v>
      </c>
      <c r="B55" s="15" t="s">
        <v>82</v>
      </c>
      <c r="C55" s="15"/>
      <c r="D55" s="18" t="s">
        <v>83</v>
      </c>
      <c r="E55" s="17"/>
      <c r="F55" s="14">
        <v>524540.6</v>
      </c>
      <c r="G55" s="17"/>
      <c r="H55" s="26">
        <v>1331</v>
      </c>
      <c r="I55" s="14">
        <v>13.662000000000001</v>
      </c>
      <c r="J55" s="19">
        <v>13</v>
      </c>
      <c r="K55" s="13">
        <f t="shared" si="0"/>
        <v>14</v>
      </c>
      <c r="L55" s="20">
        <f>IF(M55=1,IFERROR(100*(J55+(I55-VLOOKUP(J55,'Kovats n-alkanes'!B$7:C$40,2,TRUE))/(VLOOKUP(K55,'Kovats n-alkanes'!B$7:C$40,2,TRUE)-VLOOKUP(J55,'Kovats n-alkanes'!B$7:C$40,2,TRUE))),I55),IFERROR(100*(J55+(I55-VLOOKUP(J55,'Kovats n-alkanes'!D$7:E$40,2,TRUE))/(VLOOKUP(K55,'Kovats n-alkanes'!D$7:E$40,2,TRUE)-VLOOKUP(J55,'Kovats n-alkanes'!D$7:E$40,2,TRUE))),I55))</f>
        <v>1327.8466741826383</v>
      </c>
      <c r="M55" s="13">
        <v>1</v>
      </c>
      <c r="N55" s="2"/>
      <c r="O55" s="2"/>
    </row>
    <row r="56" spans="1:15" ht="30">
      <c r="A56" s="14">
        <v>52</v>
      </c>
      <c r="B56" s="15"/>
      <c r="C56" s="24" t="s">
        <v>28</v>
      </c>
      <c r="D56" s="17"/>
      <c r="E56" s="17"/>
      <c r="F56" s="14">
        <v>18593.41</v>
      </c>
      <c r="G56" s="17"/>
      <c r="H56" s="17"/>
      <c r="I56" s="14">
        <v>13.762</v>
      </c>
      <c r="J56" s="19">
        <v>13</v>
      </c>
      <c r="K56" s="13">
        <f t="shared" si="0"/>
        <v>14</v>
      </c>
      <c r="L56" s="20">
        <f>IF(M56=1,IFERROR(100*(J56+(I56-VLOOKUP(J56,'Kovats n-alkanes'!B$7:C$40,2,TRUE))/(VLOOKUP(K56,'Kovats n-alkanes'!B$7:C$40,2,TRUE)-VLOOKUP(J56,'Kovats n-alkanes'!B$7:C$40,2,TRUE))),I56),IFERROR(100*(J56+(I56-VLOOKUP(J56,'Kovats n-alkanes'!D$7:E$40,2,TRUE))/(VLOOKUP(K56,'Kovats n-alkanes'!D$7:E$40,2,TRUE)-VLOOKUP(J56,'Kovats n-alkanes'!D$7:E$40,2,TRUE))),I56))</f>
        <v>1333.4836527621196</v>
      </c>
      <c r="M56" s="13">
        <v>1</v>
      </c>
      <c r="N56" s="2"/>
      <c r="O56" s="2"/>
    </row>
    <row r="57" spans="1:15" ht="30">
      <c r="A57" s="14">
        <v>53</v>
      </c>
      <c r="B57" s="15" t="s">
        <v>84</v>
      </c>
      <c r="C57" s="15"/>
      <c r="D57" s="17" t="s">
        <v>85</v>
      </c>
      <c r="E57" s="17"/>
      <c r="F57" s="14">
        <v>1943270.1</v>
      </c>
      <c r="G57" s="17"/>
      <c r="H57" s="26">
        <v>1358.5</v>
      </c>
      <c r="I57" s="14">
        <v>13.988</v>
      </c>
      <c r="J57" s="19">
        <v>13</v>
      </c>
      <c r="K57" s="13">
        <f t="shared" si="0"/>
        <v>14</v>
      </c>
      <c r="L57" s="20">
        <f>IF(M57=1,IFERROR(100*(J57+(I57-VLOOKUP(J57,'Kovats n-alkanes'!B$7:C$40,2,TRUE))/(VLOOKUP(K57,'Kovats n-alkanes'!B$7:C$40,2,TRUE)-VLOOKUP(J57,'Kovats n-alkanes'!B$7:C$40,2,TRUE))),I57),IFERROR(100*(J57+(I57-VLOOKUP(J57,'Kovats n-alkanes'!D$7:E$40,2,TRUE))/(VLOOKUP(K57,'Kovats n-alkanes'!D$7:E$40,2,TRUE)-VLOOKUP(J57,'Kovats n-alkanes'!D$7:E$40,2,TRUE))),I57))</f>
        <v>1346.2232243517474</v>
      </c>
      <c r="M57" s="13">
        <v>1</v>
      </c>
      <c r="N57" s="2"/>
      <c r="O57" s="2"/>
    </row>
    <row r="58" spans="1:15" ht="30">
      <c r="A58" s="14">
        <v>54</v>
      </c>
      <c r="B58" s="15"/>
      <c r="C58" s="24" t="s">
        <v>28</v>
      </c>
      <c r="D58" s="17"/>
      <c r="E58" s="17"/>
      <c r="F58" s="14">
        <v>133140.70000000001</v>
      </c>
      <c r="G58" s="17"/>
      <c r="H58" s="17"/>
      <c r="I58" s="14">
        <v>14.087999999999999</v>
      </c>
      <c r="J58" s="19">
        <v>13</v>
      </c>
      <c r="K58" s="13">
        <f t="shared" si="0"/>
        <v>14</v>
      </c>
      <c r="L58" s="20">
        <f>IF(M58=1,IFERROR(100*(J58+(I58-VLOOKUP(J58,'Kovats n-alkanes'!B$7:C$40,2,TRUE))/(VLOOKUP(K58,'Kovats n-alkanes'!B$7:C$40,2,TRUE)-VLOOKUP(J58,'Kovats n-alkanes'!B$7:C$40,2,TRUE))),I58),IFERROR(100*(J58+(I58-VLOOKUP(J58,'Kovats n-alkanes'!D$7:E$40,2,TRUE))/(VLOOKUP(K58,'Kovats n-alkanes'!D$7:E$40,2,TRUE)-VLOOKUP(J58,'Kovats n-alkanes'!D$7:E$40,2,TRUE))),I58))</f>
        <v>1351.860202931229</v>
      </c>
      <c r="M58" s="13">
        <v>1</v>
      </c>
      <c r="N58" s="2"/>
      <c r="O58" s="2"/>
    </row>
    <row r="59" spans="1:15" ht="30">
      <c r="A59" s="14">
        <v>55</v>
      </c>
      <c r="B59" s="15" t="s">
        <v>86</v>
      </c>
      <c r="C59" s="24" t="s">
        <v>28</v>
      </c>
      <c r="D59" s="32" t="s">
        <v>87</v>
      </c>
      <c r="E59" s="17"/>
      <c r="F59" s="14">
        <v>897426.71</v>
      </c>
      <c r="G59" s="17"/>
      <c r="H59" s="25"/>
      <c r="I59" s="14">
        <v>14.288</v>
      </c>
      <c r="J59" s="19">
        <v>13</v>
      </c>
      <c r="K59" s="13">
        <f t="shared" si="0"/>
        <v>14</v>
      </c>
      <c r="L59" s="20">
        <f>IF(M59=1,IFERROR(100*(J59+(I59-VLOOKUP(J59,'Kovats n-alkanes'!B$7:C$40,2,TRUE))/(VLOOKUP(K59,'Kovats n-alkanes'!B$7:C$40,2,TRUE)-VLOOKUP(J59,'Kovats n-alkanes'!B$7:C$40,2,TRUE))),I59),IFERROR(100*(J59+(I59-VLOOKUP(J59,'Kovats n-alkanes'!D$7:E$40,2,TRUE))/(VLOOKUP(K59,'Kovats n-alkanes'!D$7:E$40,2,TRUE)-VLOOKUP(J59,'Kovats n-alkanes'!D$7:E$40,2,TRUE))),I59))</f>
        <v>1363.1341600901917</v>
      </c>
      <c r="M59" s="13">
        <v>1</v>
      </c>
      <c r="N59" s="2"/>
      <c r="O59" s="2"/>
    </row>
    <row r="60" spans="1:15" ht="30">
      <c r="A60" s="14">
        <v>56</v>
      </c>
      <c r="B60" s="15"/>
      <c r="C60" s="24" t="s">
        <v>28</v>
      </c>
      <c r="D60" s="17"/>
      <c r="E60" s="17"/>
      <c r="F60" s="14">
        <v>101227.38</v>
      </c>
      <c r="G60" s="17"/>
      <c r="H60" s="17"/>
      <c r="I60" s="14">
        <v>14.446999999999999</v>
      </c>
      <c r="J60" s="19">
        <v>13</v>
      </c>
      <c r="K60" s="13">
        <f t="shared" si="0"/>
        <v>14</v>
      </c>
      <c r="L60" s="20">
        <f>IF(M60=1,IFERROR(100*(J60+(I60-VLOOKUP(J60,'Kovats n-alkanes'!B$7:C$40,2,TRUE))/(VLOOKUP(K60,'Kovats n-alkanes'!B$7:C$40,2,TRUE)-VLOOKUP(J60,'Kovats n-alkanes'!B$7:C$40,2,TRUE))),I60),IFERROR(100*(J60+(I60-VLOOKUP(J60,'Kovats n-alkanes'!D$7:E$40,2,TRUE))/(VLOOKUP(K60,'Kovats n-alkanes'!D$7:E$40,2,TRUE)-VLOOKUP(J60,'Kovats n-alkanes'!D$7:E$40,2,TRUE))),I60))</f>
        <v>1372.0969560315671</v>
      </c>
      <c r="M60" s="13">
        <v>1</v>
      </c>
      <c r="N60" s="2"/>
      <c r="O60" s="2"/>
    </row>
    <row r="61" spans="1:15" ht="30">
      <c r="A61" s="14">
        <v>57</v>
      </c>
      <c r="B61" s="15"/>
      <c r="C61" s="24" t="s">
        <v>88</v>
      </c>
      <c r="D61" s="17"/>
      <c r="E61" s="17"/>
      <c r="F61" s="14">
        <v>38332.519999999997</v>
      </c>
      <c r="G61" s="17"/>
      <c r="H61" s="17"/>
      <c r="I61" s="14">
        <v>14.555999999999999</v>
      </c>
      <c r="J61" s="19">
        <v>13</v>
      </c>
      <c r="K61" s="13">
        <f t="shared" si="0"/>
        <v>14</v>
      </c>
      <c r="L61" s="20">
        <f>IF(M61=1,IFERROR(100*(J61+(I61-VLOOKUP(J61,'Kovats n-alkanes'!B$7:C$40,2,TRUE))/(VLOOKUP(K61,'Kovats n-alkanes'!B$7:C$40,2,TRUE)-VLOOKUP(J61,'Kovats n-alkanes'!B$7:C$40,2,TRUE))),I61),IFERROR(100*(J61+(I61-VLOOKUP(J61,'Kovats n-alkanes'!D$7:E$40,2,TRUE))/(VLOOKUP(K61,'Kovats n-alkanes'!D$7:E$40,2,TRUE)-VLOOKUP(J61,'Kovats n-alkanes'!D$7:E$40,2,TRUE))),I61))</f>
        <v>1378.2412626832017</v>
      </c>
      <c r="M61" s="13">
        <v>1</v>
      </c>
      <c r="N61" s="2"/>
      <c r="O61" s="2"/>
    </row>
    <row r="62" spans="1:15" ht="30">
      <c r="A62" s="14">
        <v>58</v>
      </c>
      <c r="B62" s="15" t="s">
        <v>89</v>
      </c>
      <c r="C62" s="15"/>
      <c r="D62" s="17" t="s">
        <v>90</v>
      </c>
      <c r="E62" s="17"/>
      <c r="F62" s="14">
        <v>310967.98</v>
      </c>
      <c r="G62" s="17"/>
      <c r="H62" s="26">
        <v>1392</v>
      </c>
      <c r="I62" s="14">
        <v>14.638999999999999</v>
      </c>
      <c r="J62" s="19">
        <v>13</v>
      </c>
      <c r="K62" s="13">
        <f t="shared" si="0"/>
        <v>14</v>
      </c>
      <c r="L62" s="20">
        <f>IF(M62=1,IFERROR(100*(J62+(I62-VLOOKUP(J62,'Kovats n-alkanes'!B$7:C$40,2,TRUE))/(VLOOKUP(K62,'Kovats n-alkanes'!B$7:C$40,2,TRUE)-VLOOKUP(J62,'Kovats n-alkanes'!B$7:C$40,2,TRUE))),I62),IFERROR(100*(J62+(I62-VLOOKUP(J62,'Kovats n-alkanes'!D$7:E$40,2,TRUE))/(VLOOKUP(K62,'Kovats n-alkanes'!D$7:E$40,2,TRUE)-VLOOKUP(J62,'Kovats n-alkanes'!D$7:E$40,2,TRUE))),I62))</f>
        <v>1382.9199549041712</v>
      </c>
      <c r="M62" s="13">
        <v>1</v>
      </c>
      <c r="N62" s="2"/>
      <c r="O62" s="2"/>
    </row>
    <row r="63" spans="1:15" ht="30">
      <c r="A63" s="14">
        <v>59</v>
      </c>
      <c r="B63" s="22"/>
      <c r="C63" s="24" t="s">
        <v>88</v>
      </c>
      <c r="D63" s="33"/>
      <c r="E63" s="17"/>
      <c r="F63" s="14">
        <v>485867.78</v>
      </c>
      <c r="G63" s="17"/>
      <c r="H63" s="17"/>
      <c r="I63" s="14">
        <v>14.872999999999999</v>
      </c>
      <c r="J63" s="19">
        <v>13</v>
      </c>
      <c r="K63" s="13">
        <f t="shared" si="0"/>
        <v>14</v>
      </c>
      <c r="L63" s="20">
        <f>IF(M63=1,IFERROR(100*(J63+(I63-VLOOKUP(J63,'Kovats n-alkanes'!B$7:C$40,2,TRUE))/(VLOOKUP(K63,'Kovats n-alkanes'!B$7:C$40,2,TRUE)-VLOOKUP(J63,'Kovats n-alkanes'!B$7:C$40,2,TRUE))),I63),IFERROR(100*(J63+(I63-VLOOKUP(J63,'Kovats n-alkanes'!D$7:E$40,2,TRUE))/(VLOOKUP(K63,'Kovats n-alkanes'!D$7:E$40,2,TRUE)-VLOOKUP(J63,'Kovats n-alkanes'!D$7:E$40,2,TRUE))),I63))</f>
        <v>1396.1104847801578</v>
      </c>
      <c r="M63" s="13">
        <v>1</v>
      </c>
      <c r="N63" s="2"/>
      <c r="O63" s="2"/>
    </row>
    <row r="64" spans="1:15" ht="30">
      <c r="A64" s="14">
        <v>60</v>
      </c>
      <c r="B64" s="22" t="s">
        <v>91</v>
      </c>
      <c r="C64" s="15" t="s">
        <v>25</v>
      </c>
      <c r="D64" s="33" t="s">
        <v>92</v>
      </c>
      <c r="E64" s="17"/>
      <c r="F64" s="14">
        <v>228069.63</v>
      </c>
      <c r="G64" s="17"/>
      <c r="H64" s="25"/>
      <c r="I64" s="14">
        <v>15.215999999999999</v>
      </c>
      <c r="J64" s="19">
        <v>14</v>
      </c>
      <c r="K64" s="13">
        <f t="shared" si="0"/>
        <v>15</v>
      </c>
      <c r="L64" s="20">
        <f>IF(M64=1,IFERROR(100*(J64+(I64-VLOOKUP(J64,'Kovats n-alkanes'!B$7:C$40,2,TRUE))/(VLOOKUP(K64,'Kovats n-alkanes'!B$7:C$40,2,TRUE)-VLOOKUP(J64,'Kovats n-alkanes'!B$7:C$40,2,TRUE))),I64),IFERROR(100*(J64+(I64-VLOOKUP(J64,'Kovats n-alkanes'!D$7:E$40,2,TRUE))/(VLOOKUP(K64,'Kovats n-alkanes'!D$7:E$40,2,TRUE)-VLOOKUP(J64,'Kovats n-alkanes'!D$7:E$40,2,TRUE))),I64))</f>
        <v>1416.4071856287426</v>
      </c>
      <c r="M64" s="13">
        <v>1</v>
      </c>
      <c r="N64" s="2"/>
      <c r="O64" s="2"/>
    </row>
    <row r="65" spans="1:15" ht="30">
      <c r="A65" s="14">
        <v>61</v>
      </c>
      <c r="B65" s="15"/>
      <c r="C65" s="24" t="s">
        <v>28</v>
      </c>
      <c r="D65" s="17"/>
      <c r="E65" s="17"/>
      <c r="F65" s="14">
        <v>178250.18</v>
      </c>
      <c r="G65" s="17"/>
      <c r="H65" s="25"/>
      <c r="I65" s="14">
        <v>15.417</v>
      </c>
      <c r="J65" s="19">
        <v>14</v>
      </c>
      <c r="K65" s="13">
        <f t="shared" si="0"/>
        <v>15</v>
      </c>
      <c r="L65" s="20">
        <f>IF(M65=1,IFERROR(100*(J65+(I65-VLOOKUP(J65,'Kovats n-alkanes'!B$7:C$40,2,TRUE))/(VLOOKUP(K65,'Kovats n-alkanes'!B$7:C$40,2,TRUE)-VLOOKUP(J65,'Kovats n-alkanes'!B$7:C$40,2,TRUE))),I65),IFERROR(100*(J65+(I65-VLOOKUP(J65,'Kovats n-alkanes'!D$7:E$40,2,TRUE))/(VLOOKUP(K65,'Kovats n-alkanes'!D$7:E$40,2,TRUE)-VLOOKUP(J65,'Kovats n-alkanes'!D$7:E$40,2,TRUE))),I65))</f>
        <v>1428.443113772455</v>
      </c>
      <c r="M65" s="13">
        <v>1</v>
      </c>
      <c r="N65" s="2"/>
      <c r="O65" s="2"/>
    </row>
    <row r="66" spans="1:15" ht="30">
      <c r="A66" s="14">
        <v>62</v>
      </c>
      <c r="B66" s="15"/>
      <c r="C66" s="24" t="s">
        <v>88</v>
      </c>
      <c r="D66" s="34"/>
      <c r="E66" s="17"/>
      <c r="F66" s="14">
        <v>317571.44</v>
      </c>
      <c r="G66" s="17"/>
      <c r="H66" s="17"/>
      <c r="I66" s="14">
        <v>15.475</v>
      </c>
      <c r="J66" s="19">
        <v>14</v>
      </c>
      <c r="K66" s="13">
        <f t="shared" si="0"/>
        <v>15</v>
      </c>
      <c r="L66" s="20">
        <f>IF(M66=1,IFERROR(100*(J66+(I66-VLOOKUP(J66,'Kovats n-alkanes'!B$7:C$40,2,TRUE))/(VLOOKUP(K66,'Kovats n-alkanes'!B$7:C$40,2,TRUE)-VLOOKUP(J66,'Kovats n-alkanes'!B$7:C$40,2,TRUE))),I66),IFERROR(100*(J66+(I66-VLOOKUP(J66,'Kovats n-alkanes'!D$7:E$40,2,TRUE))/(VLOOKUP(K66,'Kovats n-alkanes'!D$7:E$40,2,TRUE)-VLOOKUP(J66,'Kovats n-alkanes'!D$7:E$40,2,TRUE))),I66))</f>
        <v>1431.9161676646706</v>
      </c>
      <c r="M66" s="13">
        <v>1</v>
      </c>
      <c r="N66" s="2"/>
      <c r="O66" s="2"/>
    </row>
    <row r="67" spans="1:15" ht="30">
      <c r="A67" s="14">
        <v>63</v>
      </c>
      <c r="B67" s="15"/>
      <c r="C67" s="15" t="s">
        <v>27</v>
      </c>
      <c r="D67" s="17"/>
      <c r="E67" s="17"/>
      <c r="F67" s="14">
        <v>156358.45000000001</v>
      </c>
      <c r="G67" s="17"/>
      <c r="H67" s="17"/>
      <c r="I67" s="14">
        <v>15.659000000000001</v>
      </c>
      <c r="J67" s="19">
        <v>14</v>
      </c>
      <c r="K67" s="13">
        <f t="shared" si="0"/>
        <v>15</v>
      </c>
      <c r="L67" s="20">
        <f>IF(M67=1,IFERROR(100*(J67+(I67-VLOOKUP(J67,'Kovats n-alkanes'!B$7:C$40,2,TRUE))/(VLOOKUP(K67,'Kovats n-alkanes'!B$7:C$40,2,TRUE)-VLOOKUP(J67,'Kovats n-alkanes'!B$7:C$40,2,TRUE))),I67),IFERROR(100*(J67+(I67-VLOOKUP(J67,'Kovats n-alkanes'!D$7:E$40,2,TRUE))/(VLOOKUP(K67,'Kovats n-alkanes'!D$7:E$40,2,TRUE)-VLOOKUP(J67,'Kovats n-alkanes'!D$7:E$40,2,TRUE))),I67))</f>
        <v>1442.934131736527</v>
      </c>
      <c r="M67" s="13">
        <v>1</v>
      </c>
      <c r="N67" s="2"/>
      <c r="O67" s="2"/>
    </row>
    <row r="68" spans="1:15" ht="30">
      <c r="A68" s="14">
        <v>64</v>
      </c>
      <c r="B68" s="15" t="s">
        <v>93</v>
      </c>
      <c r="C68" s="15" t="s">
        <v>94</v>
      </c>
      <c r="D68" s="17" t="s">
        <v>95</v>
      </c>
      <c r="E68" s="17"/>
      <c r="F68" s="14">
        <v>118193.66</v>
      </c>
      <c r="G68" s="17"/>
      <c r="H68" s="26">
        <v>1470</v>
      </c>
      <c r="I68" s="14">
        <v>16.027000000000001</v>
      </c>
      <c r="J68" s="19">
        <v>14</v>
      </c>
      <c r="K68" s="13">
        <f t="shared" si="0"/>
        <v>15</v>
      </c>
      <c r="L68" s="20">
        <f>IF(M68=1,IFERROR(100*(J68+(I68-VLOOKUP(J68,'Kovats n-alkanes'!B$7:C$40,2,TRUE))/(VLOOKUP(K68,'Kovats n-alkanes'!B$7:C$40,2,TRUE)-VLOOKUP(J68,'Kovats n-alkanes'!B$7:C$40,2,TRUE))),I68),IFERROR(100*(J68+(I68-VLOOKUP(J68,'Kovats n-alkanes'!D$7:E$40,2,TRUE))/(VLOOKUP(K68,'Kovats n-alkanes'!D$7:E$40,2,TRUE)-VLOOKUP(J68,'Kovats n-alkanes'!D$7:E$40,2,TRUE))),I68))</f>
        <v>1464.9700598802397</v>
      </c>
      <c r="M68" s="13">
        <v>1</v>
      </c>
      <c r="N68" s="2"/>
      <c r="O68" s="2"/>
    </row>
    <row r="69" spans="1:15" ht="30">
      <c r="A69" s="14">
        <v>65</v>
      </c>
      <c r="B69" s="15" t="s">
        <v>93</v>
      </c>
      <c r="C69" s="15" t="s">
        <v>94</v>
      </c>
      <c r="D69" s="17" t="s">
        <v>96</v>
      </c>
      <c r="E69" s="17"/>
      <c r="F69" s="14">
        <v>3147448.35</v>
      </c>
      <c r="G69" s="17"/>
      <c r="H69" s="26">
        <v>1470</v>
      </c>
      <c r="I69" s="14">
        <v>16.102</v>
      </c>
      <c r="J69" s="19">
        <v>14</v>
      </c>
      <c r="K69" s="13">
        <f t="shared" si="0"/>
        <v>15</v>
      </c>
      <c r="L69" s="20">
        <f>IF(M69=1,IFERROR(100*(J69+(I69-VLOOKUP(J69,'Kovats n-alkanes'!B$7:C$40,2,TRUE))/(VLOOKUP(K69,'Kovats n-alkanes'!B$7:C$40,2,TRUE)-VLOOKUP(J69,'Kovats n-alkanes'!B$7:C$40,2,TRUE))),I69),IFERROR(100*(J69+(I69-VLOOKUP(J69,'Kovats n-alkanes'!D$7:E$40,2,TRUE))/(VLOOKUP(K69,'Kovats n-alkanes'!D$7:E$40,2,TRUE)-VLOOKUP(J69,'Kovats n-alkanes'!D$7:E$40,2,TRUE))),I69))</f>
        <v>1469.4610778443116</v>
      </c>
      <c r="M69" s="13">
        <v>1</v>
      </c>
      <c r="N69" s="2"/>
      <c r="O69" s="2"/>
    </row>
    <row r="70" spans="1:15" ht="30">
      <c r="A70" s="14">
        <v>66</v>
      </c>
      <c r="B70" s="15" t="s">
        <v>97</v>
      </c>
      <c r="C70" s="15" t="s">
        <v>98</v>
      </c>
      <c r="D70" s="35" t="s">
        <v>99</v>
      </c>
      <c r="E70" s="17"/>
      <c r="F70" s="14">
        <v>635274.26</v>
      </c>
      <c r="G70" s="17"/>
      <c r="H70" s="26">
        <v>1483.5</v>
      </c>
      <c r="I70" s="14">
        <v>16.210999999999999</v>
      </c>
      <c r="J70" s="19">
        <v>14</v>
      </c>
      <c r="K70" s="13">
        <f t="shared" si="0"/>
        <v>15</v>
      </c>
      <c r="L70" s="20">
        <f>IF(M70=1,IFERROR(100*(J70+(I70-VLOOKUP(J70,'Kovats n-alkanes'!B$7:C$40,2,TRUE))/(VLOOKUP(K70,'Kovats n-alkanes'!B$7:C$40,2,TRUE)-VLOOKUP(J70,'Kovats n-alkanes'!B$7:C$40,2,TRUE))),I70),IFERROR(100*(J70+(I70-VLOOKUP(J70,'Kovats n-alkanes'!D$7:E$40,2,TRUE))/(VLOOKUP(K70,'Kovats n-alkanes'!D$7:E$40,2,TRUE)-VLOOKUP(J70,'Kovats n-alkanes'!D$7:E$40,2,TRUE))),I70))</f>
        <v>1475.9880239520958</v>
      </c>
      <c r="M70" s="13">
        <v>1</v>
      </c>
      <c r="N70" s="2"/>
      <c r="O70" s="2"/>
    </row>
    <row r="71" spans="1:15" ht="30">
      <c r="A71" s="14">
        <v>67</v>
      </c>
      <c r="B71" s="15" t="s">
        <v>100</v>
      </c>
      <c r="C71" s="15" t="s">
        <v>25</v>
      </c>
      <c r="D71" s="18"/>
      <c r="E71" s="17"/>
      <c r="F71" s="14">
        <v>425321.53</v>
      </c>
      <c r="G71" s="17"/>
      <c r="H71" s="17"/>
      <c r="I71" s="14">
        <v>16.428000000000001</v>
      </c>
      <c r="J71" s="19">
        <v>14</v>
      </c>
      <c r="K71" s="13">
        <f t="shared" si="0"/>
        <v>15</v>
      </c>
      <c r="L71" s="20">
        <f>IF(M71=1,IFERROR(100*(J71+(I71-VLOOKUP(J71,'Kovats n-alkanes'!B$7:C$40,2,TRUE))/(VLOOKUP(K71,'Kovats n-alkanes'!B$7:C$40,2,TRUE)-VLOOKUP(J71,'Kovats n-alkanes'!B$7:C$40,2,TRUE))),I71),IFERROR(100*(J71+(I71-VLOOKUP(J71,'Kovats n-alkanes'!D$7:E$40,2,TRUE))/(VLOOKUP(K71,'Kovats n-alkanes'!D$7:E$40,2,TRUE)-VLOOKUP(J71,'Kovats n-alkanes'!D$7:E$40,2,TRUE))),I71))</f>
        <v>1488.9820359281439</v>
      </c>
      <c r="M71" s="13">
        <v>1</v>
      </c>
      <c r="N71" s="2"/>
      <c r="O71" s="2"/>
    </row>
    <row r="72" spans="1:15" ht="30">
      <c r="A72" s="14">
        <v>68</v>
      </c>
      <c r="B72" s="15"/>
      <c r="C72" s="24" t="s">
        <v>88</v>
      </c>
      <c r="D72" s="34"/>
      <c r="E72" s="17"/>
      <c r="F72" s="14">
        <v>375699</v>
      </c>
      <c r="G72" s="17"/>
      <c r="H72" s="17"/>
      <c r="I72" s="14">
        <v>16.545000000000002</v>
      </c>
      <c r="J72" s="19">
        <v>14</v>
      </c>
      <c r="K72" s="13">
        <f t="shared" si="0"/>
        <v>15</v>
      </c>
      <c r="L72" s="20">
        <f>IF(M72=1,IFERROR(100*(J72+(I72-VLOOKUP(J72,'Kovats n-alkanes'!B$7:C$40,2,TRUE))/(VLOOKUP(K72,'Kovats n-alkanes'!B$7:C$40,2,TRUE)-VLOOKUP(J72,'Kovats n-alkanes'!B$7:C$40,2,TRUE))),I72),IFERROR(100*(J72+(I72-VLOOKUP(J72,'Kovats n-alkanes'!D$7:E$40,2,TRUE))/(VLOOKUP(K72,'Kovats n-alkanes'!D$7:E$40,2,TRUE)-VLOOKUP(J72,'Kovats n-alkanes'!D$7:E$40,2,TRUE))),I72))</f>
        <v>1495.988023952096</v>
      </c>
      <c r="M72" s="13">
        <v>1</v>
      </c>
      <c r="N72" s="2"/>
      <c r="O72" s="2"/>
    </row>
    <row r="73" spans="1:15" ht="30">
      <c r="A73" s="14">
        <v>69</v>
      </c>
      <c r="B73" s="15"/>
      <c r="C73" s="24" t="s">
        <v>88</v>
      </c>
      <c r="D73" s="17"/>
      <c r="E73" s="17"/>
      <c r="F73" s="14">
        <v>52655.25</v>
      </c>
      <c r="G73" s="17"/>
      <c r="H73" s="25"/>
      <c r="I73" s="14">
        <v>16.745999999999999</v>
      </c>
      <c r="J73" s="19">
        <v>15</v>
      </c>
      <c r="K73" s="13">
        <f t="shared" si="0"/>
        <v>16</v>
      </c>
      <c r="L73" s="20">
        <f>IF(M73=1,IFERROR(100*(J73+(I73-VLOOKUP(J73,'Kovats n-alkanes'!B$7:C$40,2,TRUE))/(VLOOKUP(K73,'Kovats n-alkanes'!B$7:C$40,2,TRUE)-VLOOKUP(J73,'Kovats n-alkanes'!B$7:C$40,2,TRUE))),I73),IFERROR(100*(J73+(I73-VLOOKUP(J73,'Kovats n-alkanes'!D$7:E$40,2,TRUE))/(VLOOKUP(K73,'Kovats n-alkanes'!D$7:E$40,2,TRUE)-VLOOKUP(J73,'Kovats n-alkanes'!D$7:E$40,2,TRUE))),I73))</f>
        <v>1508.5295989815404</v>
      </c>
      <c r="M73" s="13">
        <v>1</v>
      </c>
      <c r="N73" s="2"/>
      <c r="O73" s="2"/>
    </row>
    <row r="74" spans="1:15" ht="30">
      <c r="A74" s="14">
        <v>70</v>
      </c>
      <c r="B74" s="15" t="s">
        <v>101</v>
      </c>
      <c r="C74" s="15"/>
      <c r="D74" s="17" t="s">
        <v>102</v>
      </c>
      <c r="E74" s="17"/>
      <c r="F74" s="14">
        <v>156611.95000000001</v>
      </c>
      <c r="G74" s="17"/>
      <c r="H74" s="26">
        <v>1549</v>
      </c>
      <c r="I74" s="14">
        <v>17.004999999999999</v>
      </c>
      <c r="J74" s="19">
        <v>15</v>
      </c>
      <c r="K74" s="13">
        <f t="shared" si="0"/>
        <v>16</v>
      </c>
      <c r="L74" s="20">
        <f>IF(M74=1,IFERROR(100*(J74+(I74-VLOOKUP(J74,'Kovats n-alkanes'!B$7:C$40,2,TRUE))/(VLOOKUP(K74,'Kovats n-alkanes'!B$7:C$40,2,TRUE)-VLOOKUP(J74,'Kovats n-alkanes'!B$7:C$40,2,TRUE))),I74),IFERROR(100*(J74+(I74-VLOOKUP(J74,'Kovats n-alkanes'!D$7:E$40,2,TRUE))/(VLOOKUP(K74,'Kovats n-alkanes'!D$7:E$40,2,TRUE)-VLOOKUP(J74,'Kovats n-alkanes'!D$7:E$40,2,TRUE))),I74))</f>
        <v>1525.0159134309356</v>
      </c>
      <c r="M74" s="13">
        <v>1</v>
      </c>
      <c r="N74" s="2"/>
      <c r="O74" s="2"/>
    </row>
    <row r="75" spans="1:15" ht="30">
      <c r="A75" s="14">
        <v>71</v>
      </c>
      <c r="B75" s="15"/>
      <c r="C75" s="15" t="s">
        <v>103</v>
      </c>
      <c r="D75" s="17"/>
      <c r="E75" s="17"/>
      <c r="F75" s="14">
        <v>664405.38</v>
      </c>
      <c r="G75" s="17"/>
      <c r="H75" s="26"/>
      <c r="I75" s="14">
        <v>17.13</v>
      </c>
      <c r="J75" s="19">
        <v>15</v>
      </c>
      <c r="K75" s="13">
        <f t="shared" si="0"/>
        <v>16</v>
      </c>
      <c r="L75" s="20">
        <f>IF(M75=1,IFERROR(100*(J75+(I75-VLOOKUP(J75,'Kovats n-alkanes'!B$7:C$40,2,TRUE))/(VLOOKUP(K75,'Kovats n-alkanes'!B$7:C$40,2,TRUE)-VLOOKUP(J75,'Kovats n-alkanes'!B$7:C$40,2,TRUE))),I75),IFERROR(100*(J75+(I75-VLOOKUP(J75,'Kovats n-alkanes'!D$7:E$40,2,TRUE))/(VLOOKUP(K75,'Kovats n-alkanes'!D$7:E$40,2,TRUE)-VLOOKUP(J75,'Kovats n-alkanes'!D$7:E$40,2,TRUE))),I75))</f>
        <v>1532.9726288987906</v>
      </c>
      <c r="M75" s="13">
        <v>1</v>
      </c>
      <c r="N75" s="2"/>
      <c r="O75" s="2"/>
    </row>
    <row r="76" spans="1:15" ht="30">
      <c r="A76" s="14">
        <v>72</v>
      </c>
      <c r="B76" s="36" t="s">
        <v>104</v>
      </c>
      <c r="C76" s="15" t="s">
        <v>94</v>
      </c>
      <c r="D76" s="37" t="s">
        <v>105</v>
      </c>
      <c r="E76" s="17"/>
      <c r="F76" s="14">
        <v>213006.68</v>
      </c>
      <c r="G76" s="17"/>
      <c r="H76" s="26">
        <v>1555</v>
      </c>
      <c r="I76" s="14">
        <v>17.431000000000001</v>
      </c>
      <c r="J76" s="19">
        <v>15</v>
      </c>
      <c r="K76" s="13">
        <f t="shared" si="0"/>
        <v>16</v>
      </c>
      <c r="L76" s="20">
        <f>IF(M76=1,IFERROR(100*(J76+(I76-VLOOKUP(J76,'Kovats n-alkanes'!B$7:C$40,2,TRUE))/(VLOOKUP(K76,'Kovats n-alkanes'!B$7:C$40,2,TRUE)-VLOOKUP(J76,'Kovats n-alkanes'!B$7:C$40,2,TRUE))),I76),IFERROR(100*(J76+(I76-VLOOKUP(J76,'Kovats n-alkanes'!D$7:E$40,2,TRUE))/(VLOOKUP(K76,'Kovats n-alkanes'!D$7:E$40,2,TRUE)-VLOOKUP(J76,'Kovats n-alkanes'!D$7:E$40,2,TRUE))),I76))</f>
        <v>1552.1323997453851</v>
      </c>
      <c r="M76" s="13">
        <v>1</v>
      </c>
      <c r="N76" s="2"/>
      <c r="O76" s="2"/>
    </row>
    <row r="77" spans="1:15" ht="30">
      <c r="A77" s="14">
        <v>73</v>
      </c>
      <c r="B77" s="36" t="s">
        <v>104</v>
      </c>
      <c r="C77" s="36" t="s">
        <v>94</v>
      </c>
      <c r="D77" s="37" t="s">
        <v>105</v>
      </c>
      <c r="E77" s="35"/>
      <c r="F77" s="14">
        <v>6729322.5899999999</v>
      </c>
      <c r="G77" s="17"/>
      <c r="H77" s="26">
        <v>1555</v>
      </c>
      <c r="I77" s="14">
        <v>17.690000000000001</v>
      </c>
      <c r="J77" s="19">
        <v>15</v>
      </c>
      <c r="K77" s="13">
        <f t="shared" si="0"/>
        <v>16</v>
      </c>
      <c r="L77" s="20">
        <f>IF(M77=1,IFERROR(100*(J77+(I77-VLOOKUP(J77,'Kovats n-alkanes'!B$7:C$40,2,TRUE))/(VLOOKUP(K77,'Kovats n-alkanes'!B$7:C$40,2,TRUE)-VLOOKUP(J77,'Kovats n-alkanes'!B$7:C$40,2,TRUE))),I77),IFERROR(100*(J77+(I77-VLOOKUP(J77,'Kovats n-alkanes'!D$7:E$40,2,TRUE))/(VLOOKUP(K77,'Kovats n-alkanes'!D$7:E$40,2,TRUE)-VLOOKUP(J77,'Kovats n-alkanes'!D$7:E$40,2,TRUE))),I77))</f>
        <v>1568.6187141947805</v>
      </c>
      <c r="M77" s="13">
        <v>1</v>
      </c>
      <c r="N77" s="2"/>
      <c r="O77" s="2"/>
    </row>
    <row r="78" spans="1:15" ht="30">
      <c r="A78" s="14">
        <v>74</v>
      </c>
      <c r="B78" s="15" t="s">
        <v>106</v>
      </c>
      <c r="C78" s="15" t="s">
        <v>107</v>
      </c>
      <c r="D78" s="17" t="s">
        <v>108</v>
      </c>
      <c r="E78" s="17"/>
      <c r="F78" s="14">
        <v>3719026.4</v>
      </c>
      <c r="G78" s="17"/>
      <c r="H78" s="26">
        <v>1597</v>
      </c>
      <c r="I78" s="14">
        <v>17.782</v>
      </c>
      <c r="J78" s="19">
        <v>15</v>
      </c>
      <c r="K78" s="13">
        <f t="shared" si="0"/>
        <v>16</v>
      </c>
      <c r="L78" s="20">
        <f>IF(M78=1,IFERROR(100*(J78+(I78-VLOOKUP(J78,'Kovats n-alkanes'!B$7:C$40,2,TRUE))/(VLOOKUP(K78,'Kovats n-alkanes'!B$7:C$40,2,TRUE)-VLOOKUP(J78,'Kovats n-alkanes'!B$7:C$40,2,TRUE))),I78),IFERROR(100*(J78+(I78-VLOOKUP(J78,'Kovats n-alkanes'!D$7:E$40,2,TRUE))/(VLOOKUP(K78,'Kovats n-alkanes'!D$7:E$40,2,TRUE)-VLOOKUP(J78,'Kovats n-alkanes'!D$7:E$40,2,TRUE))),I78))</f>
        <v>1574.4748567791216</v>
      </c>
      <c r="M78" s="13">
        <v>1</v>
      </c>
      <c r="N78" s="2"/>
      <c r="O78" s="2"/>
    </row>
    <row r="79" spans="1:15" ht="30">
      <c r="A79" s="14">
        <v>75</v>
      </c>
      <c r="B79" s="15" t="s">
        <v>109</v>
      </c>
      <c r="C79" s="15"/>
      <c r="D79" s="118" t="s">
        <v>105</v>
      </c>
      <c r="E79" s="17"/>
      <c r="F79" s="14">
        <v>8964817.2799999993</v>
      </c>
      <c r="G79" s="17"/>
      <c r="H79" s="26">
        <v>1583.5</v>
      </c>
      <c r="I79" s="14">
        <v>17.957000000000001</v>
      </c>
      <c r="J79" s="19">
        <v>15</v>
      </c>
      <c r="K79" s="13">
        <f t="shared" si="0"/>
        <v>16</v>
      </c>
      <c r="L79" s="20">
        <f>IF(M79=1,IFERROR(100*(J79+(I79-VLOOKUP(J79,'Kovats n-alkanes'!B$7:C$40,2,TRUE))/(VLOOKUP(K79,'Kovats n-alkanes'!B$7:C$40,2,TRUE)-VLOOKUP(J79,'Kovats n-alkanes'!B$7:C$40,2,TRUE))),I79),IFERROR(100*(J79+(I79-VLOOKUP(J79,'Kovats n-alkanes'!D$7:E$40,2,TRUE))/(VLOOKUP(K79,'Kovats n-alkanes'!D$7:E$40,2,TRUE)-VLOOKUP(J79,'Kovats n-alkanes'!D$7:E$40,2,TRUE))),I79))</f>
        <v>1585.6142584341185</v>
      </c>
      <c r="M79" s="13">
        <v>1</v>
      </c>
      <c r="N79" s="2"/>
      <c r="O79" s="2"/>
    </row>
    <row r="80" spans="1:15" ht="30">
      <c r="A80" s="14">
        <v>76</v>
      </c>
      <c r="B80" s="15" t="s">
        <v>110</v>
      </c>
      <c r="C80" s="15"/>
      <c r="D80" s="17" t="s">
        <v>111</v>
      </c>
      <c r="E80" s="17"/>
      <c r="F80" s="14">
        <v>18856565.219999999</v>
      </c>
      <c r="G80" s="17"/>
      <c r="H80" s="26">
        <v>1594</v>
      </c>
      <c r="I80" s="14">
        <v>18.266999999999999</v>
      </c>
      <c r="J80" s="19">
        <v>16</v>
      </c>
      <c r="K80" s="13">
        <f t="shared" si="0"/>
        <v>17</v>
      </c>
      <c r="L80" s="20">
        <f>IF(M80=1,IFERROR(100*(J80+(I80-VLOOKUP(J80,'Kovats n-alkanes'!B$7:C$40,2,TRUE))/(VLOOKUP(K80,'Kovats n-alkanes'!B$7:C$40,2,TRUE)-VLOOKUP(J80,'Kovats n-alkanes'!B$7:C$40,2,TRUE))),I80),IFERROR(100*(J80+(I80-VLOOKUP(J80,'Kovats n-alkanes'!D$7:E$40,2,TRUE))/(VLOOKUP(K80,'Kovats n-alkanes'!D$7:E$40,2,TRUE)-VLOOKUP(J80,'Kovats n-alkanes'!D$7:E$40,2,TRUE))),I80))</f>
        <v>1605.5851063829789</v>
      </c>
      <c r="M80" s="13">
        <v>1</v>
      </c>
      <c r="N80" s="2"/>
      <c r="O80" s="2"/>
    </row>
    <row r="81" spans="1:15" ht="30">
      <c r="A81" s="14">
        <v>77</v>
      </c>
      <c r="B81" s="15" t="s">
        <v>112</v>
      </c>
      <c r="C81" s="15" t="s">
        <v>113</v>
      </c>
      <c r="D81" s="17" t="s">
        <v>114</v>
      </c>
      <c r="E81" s="17"/>
      <c r="F81" s="14">
        <v>894888.09</v>
      </c>
      <c r="G81" s="17"/>
      <c r="H81" s="25">
        <v>1609</v>
      </c>
      <c r="I81" s="14">
        <v>18.501000000000001</v>
      </c>
      <c r="J81" s="19">
        <v>16</v>
      </c>
      <c r="K81" s="13">
        <f t="shared" si="0"/>
        <v>17</v>
      </c>
      <c r="L81" s="20">
        <f>IF(M81=1,IFERROR(100*(J81+(I81-VLOOKUP(J81,'Kovats n-alkanes'!B$7:C$40,2,TRUE))/(VLOOKUP(K81,'Kovats n-alkanes'!B$7:C$40,2,TRUE)-VLOOKUP(J81,'Kovats n-alkanes'!B$7:C$40,2,TRUE))),I81),IFERROR(100*(J81+(I81-VLOOKUP(J81,'Kovats n-alkanes'!D$7:E$40,2,TRUE))/(VLOOKUP(K81,'Kovats n-alkanes'!D$7:E$40,2,TRUE)-VLOOKUP(J81,'Kovats n-alkanes'!D$7:E$40,2,TRUE))),I81))</f>
        <v>1621.1436170212767</v>
      </c>
      <c r="M81" s="13">
        <v>1</v>
      </c>
      <c r="N81" s="2"/>
      <c r="O81" s="2"/>
    </row>
    <row r="82" spans="1:15" ht="30">
      <c r="A82" s="14">
        <v>78</v>
      </c>
      <c r="B82" s="15" t="s">
        <v>115</v>
      </c>
      <c r="C82" s="15" t="s">
        <v>113</v>
      </c>
      <c r="D82" s="17" t="s">
        <v>116</v>
      </c>
      <c r="E82" s="17"/>
      <c r="F82" s="14">
        <v>256589.72</v>
      </c>
      <c r="G82" s="17"/>
      <c r="H82" s="25">
        <v>1638</v>
      </c>
      <c r="I82" s="14">
        <v>18.725999999999999</v>
      </c>
      <c r="J82" s="19">
        <v>16</v>
      </c>
      <c r="K82" s="13">
        <f t="shared" si="0"/>
        <v>17</v>
      </c>
      <c r="L82" s="20">
        <f>IF(M82=1,IFERROR(100*(J82+(I82-VLOOKUP(J82,'Kovats n-alkanes'!B$7:C$40,2,TRUE))/(VLOOKUP(K82,'Kovats n-alkanes'!B$7:C$40,2,TRUE)-VLOOKUP(J82,'Kovats n-alkanes'!B$7:C$40,2,TRUE))),I82),IFERROR(100*(J82+(I82-VLOOKUP(J82,'Kovats n-alkanes'!D$7:E$40,2,TRUE))/(VLOOKUP(K82,'Kovats n-alkanes'!D$7:E$40,2,TRUE)-VLOOKUP(J82,'Kovats n-alkanes'!D$7:E$40,2,TRUE))),I82))</f>
        <v>1636.1037234042551</v>
      </c>
      <c r="M82" s="13">
        <v>1</v>
      </c>
      <c r="N82" s="2"/>
      <c r="O82" s="2"/>
    </row>
    <row r="83" spans="1:15" ht="30">
      <c r="A83" s="14">
        <v>79</v>
      </c>
      <c r="B83" s="15" t="s">
        <v>117</v>
      </c>
      <c r="C83" s="15"/>
      <c r="D83" s="117" t="s">
        <v>185</v>
      </c>
      <c r="E83" s="17"/>
      <c r="F83" s="14">
        <v>2218358.4500000002</v>
      </c>
      <c r="G83" s="17"/>
      <c r="H83" s="26">
        <v>1648</v>
      </c>
      <c r="I83" s="14">
        <v>18.802</v>
      </c>
      <c r="J83" s="19">
        <v>16</v>
      </c>
      <c r="K83" s="13">
        <f t="shared" si="0"/>
        <v>17</v>
      </c>
      <c r="L83" s="20">
        <f>IF(M83=1,IFERROR(100*(J83+(I83-VLOOKUP(J83,'Kovats n-alkanes'!B$7:C$40,2,TRUE))/(VLOOKUP(K83,'Kovats n-alkanes'!B$7:C$40,2,TRUE)-VLOOKUP(J83,'Kovats n-alkanes'!B$7:C$40,2,TRUE))),I83),IFERROR(100*(J83+(I83-VLOOKUP(J83,'Kovats n-alkanes'!D$7:E$40,2,TRUE))/(VLOOKUP(K83,'Kovats n-alkanes'!D$7:E$40,2,TRUE)-VLOOKUP(J83,'Kovats n-alkanes'!D$7:E$40,2,TRUE))),I83))</f>
        <v>1641.1569148936171</v>
      </c>
      <c r="M83" s="13">
        <v>1</v>
      </c>
      <c r="N83" s="2"/>
      <c r="O83" s="2"/>
    </row>
    <row r="84" spans="1:15" ht="30">
      <c r="A84" s="14">
        <v>80</v>
      </c>
      <c r="B84" s="15" t="s">
        <v>118</v>
      </c>
      <c r="C84" s="15"/>
      <c r="D84" s="17" t="s">
        <v>119</v>
      </c>
      <c r="E84" s="17"/>
      <c r="F84" s="14">
        <v>21504179.199999999</v>
      </c>
      <c r="G84" s="17"/>
      <c r="H84" s="26">
        <v>1650</v>
      </c>
      <c r="I84" s="14">
        <v>19.021999999999998</v>
      </c>
      <c r="J84" s="19">
        <v>16</v>
      </c>
      <c r="K84" s="13">
        <f t="shared" si="0"/>
        <v>17</v>
      </c>
      <c r="L84" s="20">
        <f>IF(M84=1,IFERROR(100*(J84+(I84-VLOOKUP(J84,'Kovats n-alkanes'!B$7:C$40,2,TRUE))/(VLOOKUP(K84,'Kovats n-alkanes'!B$7:C$40,2,TRUE)-VLOOKUP(J84,'Kovats n-alkanes'!B$7:C$40,2,TRUE))),I84),IFERROR(100*(J84+(I84-VLOOKUP(J84,'Kovats n-alkanes'!D$7:E$40,2,TRUE))/(VLOOKUP(K84,'Kovats n-alkanes'!D$7:E$40,2,TRUE)-VLOOKUP(J84,'Kovats n-alkanes'!D$7:E$40,2,TRUE))),I84))</f>
        <v>1655.7845744680851</v>
      </c>
      <c r="M84" s="13">
        <v>1</v>
      </c>
      <c r="N84" s="2"/>
      <c r="O84" s="2"/>
    </row>
    <row r="85" spans="1:15" ht="30">
      <c r="A85" s="14">
        <v>81</v>
      </c>
      <c r="B85" s="15"/>
      <c r="C85" s="24" t="s">
        <v>120</v>
      </c>
      <c r="D85" s="17"/>
      <c r="E85" s="17"/>
      <c r="F85" s="14">
        <v>72761.5</v>
      </c>
      <c r="G85" s="17"/>
      <c r="H85" s="17"/>
      <c r="I85" s="14">
        <v>19.210999999999999</v>
      </c>
      <c r="J85" s="19">
        <v>16</v>
      </c>
      <c r="K85" s="13">
        <f t="shared" si="0"/>
        <v>17</v>
      </c>
      <c r="L85" s="20">
        <f>IF(M85=1,IFERROR(100*(J85+(I85-VLOOKUP(J85,'Kovats n-alkanes'!B$7:C$40,2,TRUE))/(VLOOKUP(K85,'Kovats n-alkanes'!B$7:C$40,2,TRUE)-VLOOKUP(J85,'Kovats n-alkanes'!B$7:C$40,2,TRUE))),I85),IFERROR(100*(J85+(I85-VLOOKUP(J85,'Kovats n-alkanes'!D$7:E$40,2,TRUE))/(VLOOKUP(K85,'Kovats n-alkanes'!D$7:E$40,2,TRUE)-VLOOKUP(J85,'Kovats n-alkanes'!D$7:E$40,2,TRUE))),I85))</f>
        <v>1668.3510638297871</v>
      </c>
      <c r="M85" s="13">
        <v>1</v>
      </c>
      <c r="N85" s="2"/>
      <c r="O85" s="2"/>
    </row>
    <row r="86" spans="1:15" ht="30">
      <c r="A86" s="14">
        <v>82</v>
      </c>
      <c r="B86" s="15" t="s">
        <v>121</v>
      </c>
      <c r="C86" s="15"/>
      <c r="D86" s="17" t="s">
        <v>122</v>
      </c>
      <c r="E86" s="17"/>
      <c r="F86" s="14">
        <v>1045636.73</v>
      </c>
      <c r="G86" s="17"/>
      <c r="H86" s="26">
        <v>1667</v>
      </c>
      <c r="I86" s="14">
        <v>19.344999999999999</v>
      </c>
      <c r="J86" s="19">
        <v>16</v>
      </c>
      <c r="K86" s="13">
        <f t="shared" si="0"/>
        <v>17</v>
      </c>
      <c r="L86" s="20">
        <f>IF(M86=1,IFERROR(100*(J86+(I86-VLOOKUP(J86,'Kovats n-alkanes'!B$7:C$40,2,TRUE))/(VLOOKUP(K86,'Kovats n-alkanes'!B$7:C$40,2,TRUE)-VLOOKUP(J86,'Kovats n-alkanes'!B$7:C$40,2,TRUE))),I86),IFERROR(100*(J86+(I86-VLOOKUP(J86,'Kovats n-alkanes'!D$7:E$40,2,TRUE))/(VLOOKUP(K86,'Kovats n-alkanes'!D$7:E$40,2,TRUE)-VLOOKUP(J86,'Kovats n-alkanes'!D$7:E$40,2,TRUE))),I86))</f>
        <v>1677.2606382978722</v>
      </c>
      <c r="M86" s="13">
        <v>1</v>
      </c>
      <c r="N86" s="2"/>
      <c r="O86" s="2"/>
    </row>
    <row r="87" spans="1:15" ht="30">
      <c r="A87" s="14">
        <v>83</v>
      </c>
      <c r="B87" s="15"/>
      <c r="C87" s="15" t="s">
        <v>120</v>
      </c>
      <c r="D87" s="17"/>
      <c r="E87" s="17"/>
      <c r="F87" s="14">
        <v>1762150.23</v>
      </c>
      <c r="G87" s="17"/>
      <c r="H87" s="17"/>
      <c r="I87" s="14">
        <v>19.462</v>
      </c>
      <c r="J87" s="19">
        <v>16</v>
      </c>
      <c r="K87" s="13">
        <f t="shared" si="0"/>
        <v>17</v>
      </c>
      <c r="L87" s="20">
        <f>IF(M87=1,IFERROR(100*(J87+(I87-VLOOKUP(J87,'Kovats n-alkanes'!B$7:C$40,2,TRUE))/(VLOOKUP(K87,'Kovats n-alkanes'!B$7:C$40,2,TRUE)-VLOOKUP(J87,'Kovats n-alkanes'!B$7:C$40,2,TRUE))),I87),IFERROR(100*(J87+(I87-VLOOKUP(J87,'Kovats n-alkanes'!D$7:E$40,2,TRUE))/(VLOOKUP(K87,'Kovats n-alkanes'!D$7:E$40,2,TRUE)-VLOOKUP(J87,'Kovats n-alkanes'!D$7:E$40,2,TRUE))),I87))</f>
        <v>1685.0398936170211</v>
      </c>
      <c r="M87" s="13">
        <v>1</v>
      </c>
      <c r="N87" s="2"/>
      <c r="O87" s="2"/>
    </row>
    <row r="88" spans="1:15" ht="30">
      <c r="A88" s="14">
        <v>84</v>
      </c>
      <c r="B88" s="15" t="s">
        <v>123</v>
      </c>
      <c r="C88" s="15"/>
      <c r="D88" s="17" t="s">
        <v>124</v>
      </c>
      <c r="E88" s="17"/>
      <c r="F88" s="14">
        <v>1564317.3</v>
      </c>
      <c r="G88" s="17"/>
      <c r="H88" s="26">
        <v>1708</v>
      </c>
      <c r="I88" s="14">
        <v>19.913</v>
      </c>
      <c r="J88" s="19">
        <v>17</v>
      </c>
      <c r="K88" s="13">
        <f t="shared" si="0"/>
        <v>18</v>
      </c>
      <c r="L88" s="20">
        <f>IF(M88=1,IFERROR(100*(J88+(I88-VLOOKUP(J88,'Kovats n-alkanes'!B$7:C$40,2,TRUE))/(VLOOKUP(K88,'Kovats n-alkanes'!B$7:C$40,2,TRUE)-VLOOKUP(J88,'Kovats n-alkanes'!B$7:C$40,2,TRUE))),I88),IFERROR(100*(J88+(I88-VLOOKUP(J88,'Kovats n-alkanes'!D$7:E$40,2,TRUE))/(VLOOKUP(K88,'Kovats n-alkanes'!D$7:E$40,2,TRUE)-VLOOKUP(J88,'Kovats n-alkanes'!D$7:E$40,2,TRUE))),I88))</f>
        <v>1715.9943382873319</v>
      </c>
      <c r="M88" s="13">
        <v>1</v>
      </c>
      <c r="N88" s="2"/>
      <c r="O88" s="2"/>
    </row>
    <row r="89" spans="1:15" ht="30">
      <c r="A89" s="14">
        <v>85</v>
      </c>
      <c r="B89" s="15" t="s">
        <v>125</v>
      </c>
      <c r="C89" s="15"/>
      <c r="D89" s="17" t="s">
        <v>126</v>
      </c>
      <c r="E89" s="17"/>
      <c r="F89" s="14">
        <v>6633022.2199999997</v>
      </c>
      <c r="G89" s="17"/>
      <c r="H89" s="26">
        <v>1728</v>
      </c>
      <c r="I89" s="14">
        <v>20.013000000000002</v>
      </c>
      <c r="J89" s="19">
        <v>17</v>
      </c>
      <c r="K89" s="13">
        <f t="shared" si="0"/>
        <v>18</v>
      </c>
      <c r="L89" s="20">
        <f>IF(M89=1,IFERROR(100*(J89+(I89-VLOOKUP(J89,'Kovats n-alkanes'!B$7:C$40,2,TRUE))/(VLOOKUP(K89,'Kovats n-alkanes'!B$7:C$40,2,TRUE)-VLOOKUP(J89,'Kovats n-alkanes'!B$7:C$40,2,TRUE))),I89),IFERROR(100*(J89+(I89-VLOOKUP(J89,'Kovats n-alkanes'!D$7:E$40,2,TRUE))/(VLOOKUP(K89,'Kovats n-alkanes'!D$7:E$40,2,TRUE)-VLOOKUP(J89,'Kovats n-alkanes'!D$7:E$40,2,TRUE))),I89))</f>
        <v>1723.0714791224348</v>
      </c>
      <c r="M89" s="13">
        <v>1</v>
      </c>
      <c r="N89" s="2"/>
      <c r="O89" s="2"/>
    </row>
    <row r="90" spans="1:15" ht="30">
      <c r="A90" s="14">
        <v>86</v>
      </c>
      <c r="B90" s="15"/>
      <c r="C90" s="15" t="s">
        <v>127</v>
      </c>
      <c r="D90" s="17"/>
      <c r="E90" s="17"/>
      <c r="F90" s="14">
        <v>665057.39</v>
      </c>
      <c r="G90" s="17"/>
      <c r="H90" s="17"/>
      <c r="I90" s="14">
        <v>20.189</v>
      </c>
      <c r="J90" s="19">
        <v>17</v>
      </c>
      <c r="K90" s="13">
        <f t="shared" si="0"/>
        <v>18</v>
      </c>
      <c r="L90" s="20">
        <f>IF(M90=1,IFERROR(100*(J90+(I90-VLOOKUP(J90,'Kovats n-alkanes'!B$7:C$40,2,TRUE))/(VLOOKUP(K90,'Kovats n-alkanes'!B$7:C$40,2,TRUE)-VLOOKUP(J90,'Kovats n-alkanes'!B$7:C$40,2,TRUE))),I90),IFERROR(100*(J90+(I90-VLOOKUP(J90,'Kovats n-alkanes'!D$7:E$40,2,TRUE))/(VLOOKUP(K90,'Kovats n-alkanes'!D$7:E$40,2,TRUE)-VLOOKUP(J90,'Kovats n-alkanes'!D$7:E$40,2,TRUE))),I90))</f>
        <v>1735.5272469922152</v>
      </c>
      <c r="M90" s="13">
        <v>1</v>
      </c>
      <c r="N90" s="2"/>
      <c r="O90" s="2"/>
    </row>
    <row r="91" spans="1:15" ht="30">
      <c r="A91" s="14">
        <v>87</v>
      </c>
      <c r="B91" s="15"/>
      <c r="C91" s="15" t="s">
        <v>128</v>
      </c>
      <c r="D91" s="17"/>
      <c r="E91" s="17"/>
      <c r="F91" s="14">
        <v>121548.34</v>
      </c>
      <c r="G91" s="17"/>
      <c r="H91" s="17"/>
      <c r="I91" s="14">
        <v>20.323</v>
      </c>
      <c r="J91" s="19">
        <v>17</v>
      </c>
      <c r="K91" s="13">
        <f t="shared" si="0"/>
        <v>18</v>
      </c>
      <c r="L91" s="20">
        <f>IF(M91=1,IFERROR(100*(J91+(I91-VLOOKUP(J91,'Kovats n-alkanes'!B$7:C$40,2,TRUE))/(VLOOKUP(K91,'Kovats n-alkanes'!B$7:C$40,2,TRUE)-VLOOKUP(J91,'Kovats n-alkanes'!B$7:C$40,2,TRUE))),I91),IFERROR(100*(J91+(I91-VLOOKUP(J91,'Kovats n-alkanes'!D$7:E$40,2,TRUE))/(VLOOKUP(K91,'Kovats n-alkanes'!D$7:E$40,2,TRUE)-VLOOKUP(J91,'Kovats n-alkanes'!D$7:E$40,2,TRUE))),I91))</f>
        <v>1745.0106157112525</v>
      </c>
      <c r="M91" s="13">
        <v>1</v>
      </c>
      <c r="N91" s="2"/>
      <c r="O91" s="2"/>
    </row>
    <row r="92" spans="1:15" ht="30.6" thickBot="1">
      <c r="A92" s="14">
        <v>88</v>
      </c>
      <c r="B92" s="15"/>
      <c r="C92" s="15" t="s">
        <v>128</v>
      </c>
      <c r="D92" s="17"/>
      <c r="E92" s="17"/>
      <c r="F92" s="14">
        <v>122679.89</v>
      </c>
      <c r="G92" s="17"/>
      <c r="H92" s="17"/>
      <c r="I92" s="14">
        <v>20.448</v>
      </c>
      <c r="J92" s="19">
        <v>17</v>
      </c>
      <c r="K92" s="13">
        <f t="shared" si="0"/>
        <v>18</v>
      </c>
      <c r="L92" s="20">
        <f>IF(M92=1,IFERROR(100*(J92+(I92-VLOOKUP(J92,'Kovats n-alkanes'!B$7:C$40,2,TRUE))/(VLOOKUP(K92,'Kovats n-alkanes'!B$7:C$40,2,TRUE)-VLOOKUP(J92,'Kovats n-alkanes'!B$7:C$40,2,TRUE))),I92),IFERROR(100*(J92+(I92-VLOOKUP(J92,'Kovats n-alkanes'!D$7:E$40,2,TRUE))/(VLOOKUP(K92,'Kovats n-alkanes'!D$7:E$40,2,TRUE)-VLOOKUP(J92,'Kovats n-alkanes'!D$7:E$40,2,TRUE))),I92))</f>
        <v>1753.8570417551309</v>
      </c>
      <c r="M92" s="13">
        <v>1</v>
      </c>
      <c r="N92" s="2"/>
      <c r="O92" s="2"/>
    </row>
    <row r="93" spans="1:15" ht="30.6" thickBot="1">
      <c r="A93" s="14">
        <v>89</v>
      </c>
      <c r="B93" s="15" t="s">
        <v>129</v>
      </c>
      <c r="C93" s="15" t="s">
        <v>130</v>
      </c>
      <c r="D93" s="116" t="s">
        <v>183</v>
      </c>
      <c r="E93" s="17"/>
      <c r="F93" s="14">
        <v>6548156.9100000001</v>
      </c>
      <c r="G93" s="17"/>
      <c r="H93" s="17">
        <v>1740</v>
      </c>
      <c r="I93" s="14">
        <v>20.657</v>
      </c>
      <c r="J93" s="19">
        <v>17</v>
      </c>
      <c r="K93" s="13">
        <f t="shared" si="0"/>
        <v>18</v>
      </c>
      <c r="L93" s="20">
        <f>IF(M93=1,IFERROR(100*(J93+(I93-VLOOKUP(J93,'Kovats n-alkanes'!B$7:C$40,2,TRUE))/(VLOOKUP(K93,'Kovats n-alkanes'!B$7:C$40,2,TRUE)-VLOOKUP(J93,'Kovats n-alkanes'!B$7:C$40,2,TRUE))),I93),IFERROR(100*(J93+(I93-VLOOKUP(J93,'Kovats n-alkanes'!D$7:E$40,2,TRUE))/(VLOOKUP(K93,'Kovats n-alkanes'!D$7:E$40,2,TRUE)-VLOOKUP(J93,'Kovats n-alkanes'!D$7:E$40,2,TRUE))),I93))</f>
        <v>1768.6482661004952</v>
      </c>
      <c r="M93" s="13">
        <v>1</v>
      </c>
      <c r="N93" s="2"/>
      <c r="O93" s="2"/>
    </row>
    <row r="94" spans="1:15" ht="30">
      <c r="A94" s="14">
        <v>90</v>
      </c>
      <c r="B94" s="15"/>
      <c r="C94" s="24" t="s">
        <v>28</v>
      </c>
      <c r="D94" s="17"/>
      <c r="E94" s="17"/>
      <c r="F94" s="14">
        <v>260924.76</v>
      </c>
      <c r="G94" s="17"/>
      <c r="H94" s="17"/>
      <c r="I94" s="14">
        <v>21.1</v>
      </c>
      <c r="J94" s="19">
        <v>18</v>
      </c>
      <c r="K94" s="13">
        <f t="shared" si="0"/>
        <v>19</v>
      </c>
      <c r="L94" s="20">
        <f>IF(M94=1,IFERROR(100*(J94+(I94-VLOOKUP(J94,'Kovats n-alkanes'!B$7:C$40,2,TRUE))/(VLOOKUP(K94,'Kovats n-alkanes'!B$7:C$40,2,TRUE)-VLOOKUP(J94,'Kovats n-alkanes'!B$7:C$40,2,TRUE))),I94),IFERROR(100*(J94+(I94-VLOOKUP(J94,'Kovats n-alkanes'!D$7:E$40,2,TRUE))/(VLOOKUP(K94,'Kovats n-alkanes'!D$7:E$40,2,TRUE)-VLOOKUP(J94,'Kovats n-alkanes'!D$7:E$40,2,TRUE))),I94))</f>
        <v>1800</v>
      </c>
      <c r="M94" s="13">
        <v>1</v>
      </c>
      <c r="N94" s="2"/>
      <c r="O94" s="2"/>
    </row>
    <row r="95" spans="1:15" ht="30">
      <c r="A95" s="14">
        <v>91</v>
      </c>
      <c r="B95" s="15"/>
      <c r="C95" s="15" t="s">
        <v>88</v>
      </c>
      <c r="D95" s="17"/>
      <c r="E95" s="17"/>
      <c r="F95" s="14">
        <v>123580.33</v>
      </c>
      <c r="G95" s="17"/>
      <c r="H95" s="17"/>
      <c r="I95" s="14">
        <v>21.292000000000002</v>
      </c>
      <c r="J95" s="19">
        <v>18</v>
      </c>
      <c r="K95" s="13">
        <f t="shared" si="0"/>
        <v>19</v>
      </c>
      <c r="L95" s="20">
        <f>IF(M95=1,IFERROR(100*(J95+(I95-VLOOKUP(J95,'Kovats n-alkanes'!B$7:C$40,2,TRUE))/(VLOOKUP(K95,'Kovats n-alkanes'!B$7:C$40,2,TRUE)-VLOOKUP(J95,'Kovats n-alkanes'!B$7:C$40,2,TRUE))),I95),IFERROR(100*(J95+(I95-VLOOKUP(J95,'Kovats n-alkanes'!D$7:E$40,2,TRUE))/(VLOOKUP(K95,'Kovats n-alkanes'!D$7:E$40,2,TRUE)-VLOOKUP(J95,'Kovats n-alkanes'!D$7:E$40,2,TRUE))),I95))</f>
        <v>1814.1802067946824</v>
      </c>
      <c r="M95" s="13">
        <v>1</v>
      </c>
      <c r="N95" s="2"/>
      <c r="O95" s="2"/>
    </row>
    <row r="96" spans="1:15" ht="30">
      <c r="A96" s="14">
        <v>92</v>
      </c>
      <c r="B96" s="15" t="s">
        <v>131</v>
      </c>
      <c r="C96" s="15" t="s">
        <v>132</v>
      </c>
      <c r="D96" s="117" t="s">
        <v>184</v>
      </c>
      <c r="E96" s="17"/>
      <c r="F96" s="14">
        <v>123142.01</v>
      </c>
      <c r="G96" s="17"/>
      <c r="H96" s="17"/>
      <c r="I96" s="14">
        <v>21.518000000000001</v>
      </c>
      <c r="J96" s="19">
        <v>18</v>
      </c>
      <c r="K96" s="13">
        <f t="shared" si="0"/>
        <v>19</v>
      </c>
      <c r="L96" s="20">
        <f>IF(M96=1,IFERROR(100*(J96+(I96-VLOOKUP(J96,'Kovats n-alkanes'!B$7:C$40,2,TRUE))/(VLOOKUP(K96,'Kovats n-alkanes'!B$7:C$40,2,TRUE)-VLOOKUP(J96,'Kovats n-alkanes'!B$7:C$40,2,TRUE))),I96),IFERROR(100*(J96+(I96-VLOOKUP(J96,'Kovats n-alkanes'!D$7:E$40,2,TRUE))/(VLOOKUP(K96,'Kovats n-alkanes'!D$7:E$40,2,TRUE)-VLOOKUP(J96,'Kovats n-alkanes'!D$7:E$40,2,TRUE))),I96))</f>
        <v>1830.8714918759233</v>
      </c>
      <c r="M96" s="13">
        <v>1</v>
      </c>
      <c r="N96" s="2"/>
      <c r="O96" s="2"/>
    </row>
    <row r="97" spans="1:15" ht="30">
      <c r="A97" s="14">
        <v>93</v>
      </c>
      <c r="B97" s="15"/>
      <c r="C97" s="15" t="s">
        <v>88</v>
      </c>
      <c r="D97" s="17"/>
      <c r="E97" s="17"/>
      <c r="F97" s="14">
        <v>175664.32</v>
      </c>
      <c r="G97" s="17"/>
      <c r="H97" s="17"/>
      <c r="I97" s="14">
        <v>21.734999999999999</v>
      </c>
      <c r="J97" s="19">
        <v>18</v>
      </c>
      <c r="K97" s="13">
        <f t="shared" si="0"/>
        <v>19</v>
      </c>
      <c r="L97" s="20">
        <f>IF(M97=1,IFERROR(100*(J97+(I97-VLOOKUP(J97,'Kovats n-alkanes'!B$7:C$40,2,TRUE))/(VLOOKUP(K97,'Kovats n-alkanes'!B$7:C$40,2,TRUE)-VLOOKUP(J97,'Kovats n-alkanes'!B$7:C$40,2,TRUE))),I97),IFERROR(100*(J97+(I97-VLOOKUP(J97,'Kovats n-alkanes'!D$7:E$40,2,TRUE))/(VLOOKUP(K97,'Kovats n-alkanes'!D$7:E$40,2,TRUE)-VLOOKUP(J97,'Kovats n-alkanes'!D$7:E$40,2,TRUE))),I97))</f>
        <v>1846.8980797636632</v>
      </c>
      <c r="M97" s="13">
        <v>1</v>
      </c>
      <c r="N97" s="2"/>
      <c r="O97" s="2"/>
    </row>
    <row r="98" spans="1:15" ht="30">
      <c r="A98" s="14">
        <v>94</v>
      </c>
      <c r="B98" s="15"/>
      <c r="C98" s="15" t="s">
        <v>88</v>
      </c>
      <c r="D98" s="17"/>
      <c r="E98" s="17"/>
      <c r="F98" s="14">
        <v>292568.78000000003</v>
      </c>
      <c r="G98" s="17"/>
      <c r="H98" s="17"/>
      <c r="I98" s="14">
        <v>22.027999999999999</v>
      </c>
      <c r="J98" s="19">
        <v>18</v>
      </c>
      <c r="K98" s="13">
        <f t="shared" si="0"/>
        <v>19</v>
      </c>
      <c r="L98" s="20">
        <f>IF(M98=1,IFERROR(100*(J98+(I98-VLOOKUP(J98,'Kovats n-alkanes'!B$7:C$40,2,TRUE))/(VLOOKUP(K98,'Kovats n-alkanes'!B$7:C$40,2,TRUE)-VLOOKUP(J98,'Kovats n-alkanes'!B$7:C$40,2,TRUE))),I98),IFERROR(100*(J98+(I98-VLOOKUP(J98,'Kovats n-alkanes'!D$7:E$40,2,TRUE))/(VLOOKUP(K98,'Kovats n-alkanes'!D$7:E$40,2,TRUE)-VLOOKUP(J98,'Kovats n-alkanes'!D$7:E$40,2,TRUE))),I98))</f>
        <v>1868.5376661742982</v>
      </c>
      <c r="M98" s="13">
        <v>1</v>
      </c>
      <c r="N98" s="2"/>
      <c r="O98" s="2"/>
    </row>
    <row r="99" spans="1:15" ht="30">
      <c r="A99" s="14">
        <v>95</v>
      </c>
      <c r="B99" s="15"/>
      <c r="C99" s="15" t="s">
        <v>88</v>
      </c>
      <c r="D99" s="17"/>
      <c r="E99" s="17"/>
      <c r="F99" s="14">
        <v>89841.63</v>
      </c>
      <c r="G99" s="17"/>
      <c r="H99" s="17"/>
      <c r="I99" s="14">
        <v>22.303999999999998</v>
      </c>
      <c r="J99" s="19">
        <v>18</v>
      </c>
      <c r="K99" s="13">
        <f t="shared" si="0"/>
        <v>19</v>
      </c>
      <c r="L99" s="20">
        <f>IF(M99=1,IFERROR(100*(J99+(I99-VLOOKUP(J99,'Kovats n-alkanes'!B$7:C$40,2,TRUE))/(VLOOKUP(K99,'Kovats n-alkanes'!B$7:C$40,2,TRUE)-VLOOKUP(J99,'Kovats n-alkanes'!B$7:C$40,2,TRUE))),I99),IFERROR(100*(J99+(I99-VLOOKUP(J99,'Kovats n-alkanes'!D$7:E$40,2,TRUE))/(VLOOKUP(K99,'Kovats n-alkanes'!D$7:E$40,2,TRUE)-VLOOKUP(J99,'Kovats n-alkanes'!D$7:E$40,2,TRUE))),I99))</f>
        <v>1888.921713441654</v>
      </c>
      <c r="M99" s="13">
        <v>1</v>
      </c>
      <c r="N99" s="2"/>
      <c r="O99" s="2"/>
    </row>
    <row r="100" spans="1:15" ht="30">
      <c r="A100" s="14">
        <v>96</v>
      </c>
      <c r="B100" s="15" t="s">
        <v>133</v>
      </c>
      <c r="C100" s="24" t="s">
        <v>134</v>
      </c>
      <c r="D100" s="17"/>
      <c r="E100" s="17"/>
      <c r="F100" s="14">
        <v>369430.18</v>
      </c>
      <c r="G100" s="17"/>
      <c r="H100" s="17">
        <v>1922</v>
      </c>
      <c r="I100" s="14">
        <v>22.663</v>
      </c>
      <c r="J100" s="19">
        <v>19</v>
      </c>
      <c r="K100" s="13">
        <f t="shared" si="0"/>
        <v>20</v>
      </c>
      <c r="L100" s="20">
        <f>IF(M100=1,IFERROR(100*(J100+(I100-VLOOKUP(J100,'Kovats n-alkanes'!B$7:C$40,2,TRUE))/(VLOOKUP(K100,'Kovats n-alkanes'!B$7:C$40,2,TRUE)-VLOOKUP(J100,'Kovats n-alkanes'!B$7:C$40,2,TRUE))),I100),IFERROR(100*(J100+(I100-VLOOKUP(J100,'Kovats n-alkanes'!D$7:E$40,2,TRUE))/(VLOOKUP(K100,'Kovats n-alkanes'!D$7:E$40,2,TRUE)-VLOOKUP(J100,'Kovats n-alkanes'!D$7:E$40,2,TRUE))),I100))</f>
        <v>1916.1389961389962</v>
      </c>
      <c r="M100" s="13">
        <v>1</v>
      </c>
      <c r="N100" s="2"/>
      <c r="O100" s="2"/>
    </row>
    <row r="101" spans="1:15" ht="30">
      <c r="A101" s="14">
        <v>97</v>
      </c>
      <c r="B101" s="15" t="s">
        <v>135</v>
      </c>
      <c r="C101" s="15"/>
      <c r="D101" s="17" t="s">
        <v>136</v>
      </c>
      <c r="E101" s="17"/>
      <c r="F101" s="14">
        <v>146007.39000000001</v>
      </c>
      <c r="G101" s="17"/>
      <c r="H101" s="26">
        <v>1946</v>
      </c>
      <c r="I101" s="14">
        <v>22.914000000000001</v>
      </c>
      <c r="J101" s="19">
        <v>19</v>
      </c>
      <c r="K101" s="13">
        <f t="shared" si="0"/>
        <v>20</v>
      </c>
      <c r="L101" s="20">
        <f>IF(M101=1,IFERROR(100*(J101+(I101-VLOOKUP(J101,'Kovats n-alkanes'!B$7:C$40,2,TRUE))/(VLOOKUP(K101,'Kovats n-alkanes'!B$7:C$40,2,TRUE)-VLOOKUP(J101,'Kovats n-alkanes'!B$7:C$40,2,TRUE))),I101),IFERROR(100*(J101+(I101-VLOOKUP(J101,'Kovats n-alkanes'!D$7:E$40,2,TRUE))/(VLOOKUP(K101,'Kovats n-alkanes'!D$7:E$40,2,TRUE)-VLOOKUP(J101,'Kovats n-alkanes'!D$7:E$40,2,TRUE))),I101))</f>
        <v>1935.5212355212354</v>
      </c>
      <c r="M101" s="13">
        <v>1</v>
      </c>
      <c r="N101" s="2"/>
      <c r="O101" s="2"/>
    </row>
    <row r="102" spans="1:15" ht="30">
      <c r="A102" s="14">
        <v>98</v>
      </c>
      <c r="B102" s="15"/>
      <c r="C102" s="15" t="s">
        <v>88</v>
      </c>
      <c r="D102" s="17"/>
      <c r="E102" s="17"/>
      <c r="F102" s="14">
        <v>48953.09</v>
      </c>
      <c r="G102" s="17"/>
      <c r="H102" s="17"/>
      <c r="I102" s="14">
        <v>23.047000000000001</v>
      </c>
      <c r="J102" s="19">
        <v>19</v>
      </c>
      <c r="K102" s="13">
        <f t="shared" si="0"/>
        <v>20</v>
      </c>
      <c r="L102" s="20">
        <f>IF(M102=1,IFERROR(100*(J102+(I102-VLOOKUP(J102,'Kovats n-alkanes'!B$7:C$40,2,TRUE))/(VLOOKUP(K102,'Kovats n-alkanes'!B$7:C$40,2,TRUE)-VLOOKUP(J102,'Kovats n-alkanes'!B$7:C$40,2,TRUE))),I102),IFERROR(100*(J102+(I102-VLOOKUP(J102,'Kovats n-alkanes'!D$7:E$40,2,TRUE))/(VLOOKUP(K102,'Kovats n-alkanes'!D$7:E$40,2,TRUE)-VLOOKUP(J102,'Kovats n-alkanes'!D$7:E$40,2,TRUE))),I102))</f>
        <v>1945.7915057915059</v>
      </c>
      <c r="M102" s="13">
        <v>1</v>
      </c>
      <c r="N102" s="2"/>
      <c r="O102" s="2"/>
    </row>
    <row r="103" spans="1:15" ht="30">
      <c r="A103" s="14">
        <v>99</v>
      </c>
      <c r="B103" s="15"/>
      <c r="C103" s="15" t="s">
        <v>88</v>
      </c>
      <c r="D103" s="17"/>
      <c r="E103" s="17"/>
      <c r="F103" s="14">
        <v>95062.36</v>
      </c>
      <c r="G103" s="17"/>
      <c r="H103" s="17"/>
      <c r="I103" s="14">
        <v>23.364999999999998</v>
      </c>
      <c r="J103" s="19">
        <v>19</v>
      </c>
      <c r="K103" s="13">
        <f t="shared" si="0"/>
        <v>20</v>
      </c>
      <c r="L103" s="20">
        <f>IF(M103=1,IFERROR(100*(J103+(I103-VLOOKUP(J103,'Kovats n-alkanes'!B$7:C$40,2,TRUE))/(VLOOKUP(K103,'Kovats n-alkanes'!B$7:C$40,2,TRUE)-VLOOKUP(J103,'Kovats n-alkanes'!B$7:C$40,2,TRUE))),I103),IFERROR(100*(J103+(I103-VLOOKUP(J103,'Kovats n-alkanes'!D$7:E$40,2,TRUE))/(VLOOKUP(K103,'Kovats n-alkanes'!D$7:E$40,2,TRUE)-VLOOKUP(J103,'Kovats n-alkanes'!D$7:E$40,2,TRUE))),I103))</f>
        <v>1970.3474903474903</v>
      </c>
      <c r="M103" s="13">
        <v>1</v>
      </c>
      <c r="N103" s="2"/>
      <c r="O103" s="2"/>
    </row>
    <row r="104" spans="1:15" ht="30">
      <c r="A104" s="14">
        <v>100</v>
      </c>
      <c r="B104" s="15"/>
      <c r="C104" s="15" t="s">
        <v>88</v>
      </c>
      <c r="D104" s="17"/>
      <c r="E104" s="17"/>
      <c r="F104" s="14">
        <v>228419.83</v>
      </c>
      <c r="G104" s="17"/>
      <c r="H104" s="17"/>
      <c r="I104" s="14">
        <v>23.49</v>
      </c>
      <c r="J104" s="19">
        <v>19</v>
      </c>
      <c r="K104" s="13">
        <f t="shared" si="0"/>
        <v>20</v>
      </c>
      <c r="L104" s="20">
        <f>IF(M104=1,IFERROR(100*(J104+(I104-VLOOKUP(J104,'Kovats n-alkanes'!B$7:C$40,2,TRUE))/(VLOOKUP(K104,'Kovats n-alkanes'!B$7:C$40,2,TRUE)-VLOOKUP(J104,'Kovats n-alkanes'!B$7:C$40,2,TRUE))),I104),IFERROR(100*(J104+(I104-VLOOKUP(J104,'Kovats n-alkanes'!D$7:E$40,2,TRUE))/(VLOOKUP(K104,'Kovats n-alkanes'!D$7:E$40,2,TRUE)-VLOOKUP(J104,'Kovats n-alkanes'!D$7:E$40,2,TRUE))),I104))</f>
        <v>1980</v>
      </c>
      <c r="M104" s="13">
        <v>1</v>
      </c>
      <c r="N104" s="2"/>
      <c r="O104" s="2"/>
    </row>
    <row r="105" spans="1:15" ht="30">
      <c r="A105" s="14">
        <v>101</v>
      </c>
      <c r="B105" s="15" t="s">
        <v>137</v>
      </c>
      <c r="C105" s="15" t="s">
        <v>107</v>
      </c>
      <c r="D105" s="17" t="s">
        <v>138</v>
      </c>
      <c r="E105" s="17"/>
      <c r="F105" s="14">
        <v>489497.98</v>
      </c>
      <c r="G105" s="17"/>
      <c r="H105" s="26">
        <v>2013</v>
      </c>
      <c r="I105" s="14">
        <v>23.599</v>
      </c>
      <c r="J105" s="19">
        <v>19</v>
      </c>
      <c r="K105" s="13">
        <f t="shared" si="0"/>
        <v>20</v>
      </c>
      <c r="L105" s="20">
        <f>IF(M105=1,IFERROR(100*(J105+(I105-VLOOKUP(J105,'Kovats n-alkanes'!B$7:C$40,2,TRUE))/(VLOOKUP(K105,'Kovats n-alkanes'!B$7:C$40,2,TRUE)-VLOOKUP(J105,'Kovats n-alkanes'!B$7:C$40,2,TRUE))),I105),IFERROR(100*(J105+(I105-VLOOKUP(J105,'Kovats n-alkanes'!D$7:E$40,2,TRUE))/(VLOOKUP(K105,'Kovats n-alkanes'!D$7:E$40,2,TRUE)-VLOOKUP(J105,'Kovats n-alkanes'!D$7:E$40,2,TRUE))),I105))</f>
        <v>1988.4169884169885</v>
      </c>
      <c r="M105" s="13">
        <v>1</v>
      </c>
      <c r="N105" s="2"/>
      <c r="O105" s="2"/>
    </row>
    <row r="106" spans="1:15" ht="30">
      <c r="A106" s="14">
        <v>102</v>
      </c>
      <c r="B106" s="15" t="s">
        <v>139</v>
      </c>
      <c r="C106" s="15" t="s">
        <v>107</v>
      </c>
      <c r="D106" s="17" t="s">
        <v>140</v>
      </c>
      <c r="E106" s="17"/>
      <c r="F106" s="14">
        <v>739283.21</v>
      </c>
      <c r="G106" s="17"/>
      <c r="H106" s="26">
        <v>1986.5</v>
      </c>
      <c r="I106" s="14">
        <v>23.707999999999998</v>
      </c>
      <c r="J106" s="19">
        <v>19</v>
      </c>
      <c r="K106" s="13">
        <f t="shared" si="0"/>
        <v>20</v>
      </c>
      <c r="L106" s="20">
        <f>IF(M106=1,IFERROR(100*(J106+(I106-VLOOKUP(J106,'Kovats n-alkanes'!B$7:C$40,2,TRUE))/(VLOOKUP(K106,'Kovats n-alkanes'!B$7:C$40,2,TRUE)-VLOOKUP(J106,'Kovats n-alkanes'!B$7:C$40,2,TRUE))),I106),IFERROR(100*(J106+(I106-VLOOKUP(J106,'Kovats n-alkanes'!D$7:E$40,2,TRUE))/(VLOOKUP(K106,'Kovats n-alkanes'!D$7:E$40,2,TRUE)-VLOOKUP(J106,'Kovats n-alkanes'!D$7:E$40,2,TRUE))),I106))</f>
        <v>1996.8339768339767</v>
      </c>
      <c r="M106" s="13">
        <v>1</v>
      </c>
      <c r="N106" s="2"/>
      <c r="O106" s="2"/>
    </row>
    <row r="107" spans="1:15" ht="30">
      <c r="A107" s="14">
        <v>103</v>
      </c>
      <c r="B107" s="15"/>
      <c r="C107" s="15" t="s">
        <v>88</v>
      </c>
      <c r="D107" s="17"/>
      <c r="E107" s="17"/>
      <c r="F107" s="14">
        <v>60085.73</v>
      </c>
      <c r="G107" s="17"/>
      <c r="H107" s="17"/>
      <c r="I107" s="14">
        <v>23.85</v>
      </c>
      <c r="J107" s="19">
        <v>20</v>
      </c>
      <c r="K107" s="13">
        <f t="shared" si="0"/>
        <v>21</v>
      </c>
      <c r="L107" s="20">
        <f>IF(M107=1,IFERROR(100*(J107+(I107-VLOOKUP(J107,'Kovats n-alkanes'!B$7:C$40,2,TRUE))/(VLOOKUP(K107,'Kovats n-alkanes'!B$7:C$40,2,TRUE)-VLOOKUP(J107,'Kovats n-alkanes'!B$7:C$40,2,TRUE))),I107),IFERROR(100*(J107+(I107-VLOOKUP(J107,'Kovats n-alkanes'!D$7:E$40,2,TRUE))/(VLOOKUP(K107,'Kovats n-alkanes'!D$7:E$40,2,TRUE)-VLOOKUP(J107,'Kovats n-alkanes'!D$7:E$40,2,TRUE))),I107))</f>
        <v>2008.0800000000004</v>
      </c>
      <c r="M107" s="13">
        <v>1</v>
      </c>
      <c r="N107" s="2"/>
      <c r="O107" s="2"/>
    </row>
    <row r="108" spans="1:15" ht="30">
      <c r="A108" s="14">
        <v>104</v>
      </c>
      <c r="B108" s="15"/>
      <c r="C108" s="15" t="s">
        <v>88</v>
      </c>
      <c r="D108" s="17"/>
      <c r="E108" s="17"/>
      <c r="F108" s="14">
        <v>43768.39</v>
      </c>
      <c r="G108" s="17"/>
      <c r="H108" s="17"/>
      <c r="I108" s="14">
        <v>23.95</v>
      </c>
      <c r="J108" s="19">
        <v>20</v>
      </c>
      <c r="K108" s="13">
        <f t="shared" si="0"/>
        <v>21</v>
      </c>
      <c r="L108" s="20">
        <f>IF(M108=1,IFERROR(100*(J108+(I108-VLOOKUP(J108,'Kovats n-alkanes'!B$7:C$40,2,TRUE))/(VLOOKUP(K108,'Kovats n-alkanes'!B$7:C$40,2,TRUE)-VLOOKUP(J108,'Kovats n-alkanes'!B$7:C$40,2,TRUE))),I108),IFERROR(100*(J108+(I108-VLOOKUP(J108,'Kovats n-alkanes'!D$7:E$40,2,TRUE))/(VLOOKUP(K108,'Kovats n-alkanes'!D$7:E$40,2,TRUE)-VLOOKUP(J108,'Kovats n-alkanes'!D$7:E$40,2,TRUE))),I108))</f>
        <v>2016.0800000000002</v>
      </c>
      <c r="M108" s="13">
        <v>1</v>
      </c>
      <c r="N108" s="2"/>
      <c r="O108" s="2"/>
    </row>
    <row r="109" spans="1:15" ht="30">
      <c r="A109" s="14">
        <v>105</v>
      </c>
      <c r="B109" s="15" t="s">
        <v>141</v>
      </c>
      <c r="C109" s="15" t="s">
        <v>142</v>
      </c>
      <c r="D109" s="17"/>
      <c r="E109" s="17"/>
      <c r="F109" s="14">
        <v>373354.16</v>
      </c>
      <c r="G109" s="17"/>
      <c r="H109" s="17"/>
      <c r="I109" s="14">
        <v>24.234000000000002</v>
      </c>
      <c r="J109" s="19">
        <v>20</v>
      </c>
      <c r="K109" s="13">
        <f t="shared" si="0"/>
        <v>21</v>
      </c>
      <c r="L109" s="20">
        <f>IF(M109=1,IFERROR(100*(J109+(I109-VLOOKUP(J109,'Kovats n-alkanes'!B$7:C$40,2,TRUE))/(VLOOKUP(K109,'Kovats n-alkanes'!B$7:C$40,2,TRUE)-VLOOKUP(J109,'Kovats n-alkanes'!B$7:C$40,2,TRUE))),I109),IFERROR(100*(J109+(I109-VLOOKUP(J109,'Kovats n-alkanes'!D$7:E$40,2,TRUE))/(VLOOKUP(K109,'Kovats n-alkanes'!D$7:E$40,2,TRUE)-VLOOKUP(J109,'Kovats n-alkanes'!D$7:E$40,2,TRUE))),I109))</f>
        <v>2038.8000000000002</v>
      </c>
      <c r="M109" s="13">
        <v>1</v>
      </c>
      <c r="N109" s="2"/>
      <c r="O109" s="2"/>
    </row>
    <row r="110" spans="1:15" ht="30">
      <c r="A110" s="14">
        <v>106</v>
      </c>
      <c r="B110" s="15"/>
      <c r="C110" s="15" t="s">
        <v>88</v>
      </c>
      <c r="D110" s="17"/>
      <c r="E110" s="17"/>
      <c r="F110" s="14">
        <v>140381.26</v>
      </c>
      <c r="G110" s="17"/>
      <c r="H110" s="17"/>
      <c r="I110" s="14">
        <v>24.393000000000001</v>
      </c>
      <c r="J110" s="19">
        <v>20</v>
      </c>
      <c r="K110" s="13">
        <f t="shared" si="0"/>
        <v>21</v>
      </c>
      <c r="L110" s="20">
        <f>IF(M110=1,IFERROR(100*(J110+(I110-VLOOKUP(J110,'Kovats n-alkanes'!B$7:C$40,2,TRUE))/(VLOOKUP(K110,'Kovats n-alkanes'!B$7:C$40,2,TRUE)-VLOOKUP(J110,'Kovats n-alkanes'!B$7:C$40,2,TRUE))),I110),IFERROR(100*(J110+(I110-VLOOKUP(J110,'Kovats n-alkanes'!D$7:E$40,2,TRUE))/(VLOOKUP(K110,'Kovats n-alkanes'!D$7:E$40,2,TRUE)-VLOOKUP(J110,'Kovats n-alkanes'!D$7:E$40,2,TRUE))),I110))</f>
        <v>2051.52</v>
      </c>
      <c r="M110" s="13">
        <v>1</v>
      </c>
      <c r="N110" s="2"/>
      <c r="O110" s="2"/>
    </row>
    <row r="111" spans="1:15" ht="30">
      <c r="A111" s="14">
        <v>107</v>
      </c>
      <c r="B111" s="15"/>
      <c r="C111" s="15" t="s">
        <v>88</v>
      </c>
      <c r="D111" s="17"/>
      <c r="E111" s="17"/>
      <c r="F111" s="14">
        <v>86571.03</v>
      </c>
      <c r="G111" s="17"/>
      <c r="H111" s="17"/>
      <c r="I111" s="14">
        <v>24.619</v>
      </c>
      <c r="J111" s="19">
        <v>20</v>
      </c>
      <c r="K111" s="13">
        <f t="shared" si="0"/>
        <v>21</v>
      </c>
      <c r="L111" s="20">
        <f>IF(M111=1,IFERROR(100*(J111+(I111-VLOOKUP(J111,'Kovats n-alkanes'!B$7:C$40,2,TRUE))/(VLOOKUP(K111,'Kovats n-alkanes'!B$7:C$40,2,TRUE)-VLOOKUP(J111,'Kovats n-alkanes'!B$7:C$40,2,TRUE))),I111),IFERROR(100*(J111+(I111-VLOOKUP(J111,'Kovats n-alkanes'!D$7:E$40,2,TRUE))/(VLOOKUP(K111,'Kovats n-alkanes'!D$7:E$40,2,TRUE)-VLOOKUP(J111,'Kovats n-alkanes'!D$7:E$40,2,TRUE))),I111))</f>
        <v>2069.6000000000004</v>
      </c>
      <c r="M111" s="13">
        <v>1</v>
      </c>
      <c r="N111" s="2"/>
      <c r="O111" s="2"/>
    </row>
    <row r="112" spans="1:15" ht="30">
      <c r="A112" s="14">
        <v>108</v>
      </c>
      <c r="B112" s="15"/>
      <c r="C112" s="15" t="s">
        <v>88</v>
      </c>
      <c r="D112" s="17"/>
      <c r="E112" s="17"/>
      <c r="F112" s="14">
        <v>43712.83</v>
      </c>
      <c r="G112" s="17"/>
      <c r="H112" s="17"/>
      <c r="I112" s="14">
        <v>24.719000000000001</v>
      </c>
      <c r="J112" s="19">
        <v>20</v>
      </c>
      <c r="K112" s="13">
        <f t="shared" si="0"/>
        <v>21</v>
      </c>
      <c r="L112" s="20">
        <f>IF(M112=1,IFERROR(100*(J112+(I112-VLOOKUP(J112,'Kovats n-alkanes'!B$7:C$40,2,TRUE))/(VLOOKUP(K112,'Kovats n-alkanes'!B$7:C$40,2,TRUE)-VLOOKUP(J112,'Kovats n-alkanes'!B$7:C$40,2,TRUE))),I112),IFERROR(100*(J112+(I112-VLOOKUP(J112,'Kovats n-alkanes'!D$7:E$40,2,TRUE))/(VLOOKUP(K112,'Kovats n-alkanes'!D$7:E$40,2,TRUE)-VLOOKUP(J112,'Kovats n-alkanes'!D$7:E$40,2,TRUE))),I112))</f>
        <v>2077.6000000000004</v>
      </c>
      <c r="M112" s="13">
        <v>1</v>
      </c>
      <c r="N112" s="2"/>
      <c r="O112" s="2"/>
    </row>
    <row r="113" spans="1:15" ht="30">
      <c r="A113" s="14">
        <v>109</v>
      </c>
      <c r="B113" s="15"/>
      <c r="C113" s="15" t="s">
        <v>88</v>
      </c>
      <c r="D113" s="17"/>
      <c r="E113" s="17"/>
      <c r="F113" s="14">
        <v>35508.54</v>
      </c>
      <c r="G113" s="17"/>
      <c r="H113" s="17"/>
      <c r="I113" s="14">
        <v>24.945</v>
      </c>
      <c r="J113" s="19">
        <v>20</v>
      </c>
      <c r="K113" s="13">
        <f t="shared" si="0"/>
        <v>21</v>
      </c>
      <c r="L113" s="20">
        <f>IF(M113=1,IFERROR(100*(J113+(I113-VLOOKUP(J113,'Kovats n-alkanes'!B$7:C$40,2,TRUE))/(VLOOKUP(K113,'Kovats n-alkanes'!B$7:C$40,2,TRUE)-VLOOKUP(J113,'Kovats n-alkanes'!B$7:C$40,2,TRUE))),I113),IFERROR(100*(J113+(I113-VLOOKUP(J113,'Kovats n-alkanes'!D$7:E$40,2,TRUE))/(VLOOKUP(K113,'Kovats n-alkanes'!D$7:E$40,2,TRUE)-VLOOKUP(J113,'Kovats n-alkanes'!D$7:E$40,2,TRUE))),I113))</f>
        <v>2095.6800000000003</v>
      </c>
      <c r="M113" s="13">
        <v>1</v>
      </c>
      <c r="N113" s="2"/>
      <c r="O113" s="2"/>
    </row>
    <row r="114" spans="1:15" ht="30">
      <c r="A114" s="14">
        <v>110</v>
      </c>
      <c r="B114" s="15"/>
      <c r="C114" s="15" t="s">
        <v>88</v>
      </c>
      <c r="D114" s="17"/>
      <c r="E114" s="17"/>
      <c r="F114" s="14">
        <v>79608.34</v>
      </c>
      <c r="G114" s="17"/>
      <c r="H114" s="17"/>
      <c r="I114" s="14">
        <v>25.178999999999998</v>
      </c>
      <c r="J114" s="19">
        <v>21</v>
      </c>
      <c r="K114" s="13">
        <f t="shared" si="0"/>
        <v>22</v>
      </c>
      <c r="L114" s="20">
        <f>IF(M114=1,IFERROR(100*(J114+(I114-VLOOKUP(J114,'Kovats n-alkanes'!B$7:C$40,2,TRUE))/(VLOOKUP(K114,'Kovats n-alkanes'!B$7:C$40,2,TRUE)-VLOOKUP(J114,'Kovats n-alkanes'!B$7:C$40,2,TRUE))),I114),IFERROR(100*(J114+(I114-VLOOKUP(J114,'Kovats n-alkanes'!D$7:E$40,2,TRUE))/(VLOOKUP(K114,'Kovats n-alkanes'!D$7:E$40,2,TRUE)-VLOOKUP(J114,'Kovats n-alkanes'!D$7:E$40,2,TRUE))),I114))</f>
        <v>2115.2284263959391</v>
      </c>
      <c r="M114" s="13">
        <v>1</v>
      </c>
      <c r="N114" s="2"/>
      <c r="O114" s="2"/>
    </row>
    <row r="115" spans="1:15" ht="30">
      <c r="A115" s="14">
        <v>111</v>
      </c>
      <c r="B115" s="15" t="s">
        <v>143</v>
      </c>
      <c r="C115" s="24" t="s">
        <v>134</v>
      </c>
      <c r="D115" s="17" t="s">
        <v>144</v>
      </c>
      <c r="E115" s="17"/>
      <c r="F115" s="14">
        <v>5139826.45</v>
      </c>
      <c r="G115" s="17"/>
      <c r="H115" s="17">
        <v>2187</v>
      </c>
      <c r="I115" s="14">
        <v>25.663</v>
      </c>
      <c r="J115" s="19">
        <v>21</v>
      </c>
      <c r="K115" s="13">
        <f t="shared" si="0"/>
        <v>22</v>
      </c>
      <c r="L115" s="20">
        <f>IF(M115=1,IFERROR(100*(J115+(I115-VLOOKUP(J115,'Kovats n-alkanes'!B$7:C$40,2,TRUE))/(VLOOKUP(K115,'Kovats n-alkanes'!B$7:C$40,2,TRUE)-VLOOKUP(J115,'Kovats n-alkanes'!B$7:C$40,2,TRUE))),I115),IFERROR(100*(J115+(I115-VLOOKUP(J115,'Kovats n-alkanes'!D$7:E$40,2,TRUE))/(VLOOKUP(K115,'Kovats n-alkanes'!D$7:E$40,2,TRUE)-VLOOKUP(J115,'Kovats n-alkanes'!D$7:E$40,2,TRUE))),I115))</f>
        <v>2156.1759729272421</v>
      </c>
      <c r="M115" s="13">
        <v>1</v>
      </c>
      <c r="N115" s="2"/>
      <c r="O115" s="2"/>
    </row>
    <row r="116" spans="1:15" ht="30">
      <c r="A116" s="14">
        <v>112</v>
      </c>
      <c r="B116" s="15"/>
      <c r="C116" s="15" t="s">
        <v>88</v>
      </c>
      <c r="D116" s="17"/>
      <c r="E116" s="17"/>
      <c r="F116" s="14">
        <v>252629.73</v>
      </c>
      <c r="G116" s="17"/>
      <c r="H116" s="17"/>
      <c r="I116" s="14">
        <v>26.19</v>
      </c>
      <c r="J116" s="19">
        <v>22</v>
      </c>
      <c r="K116" s="13">
        <f t="shared" si="0"/>
        <v>23</v>
      </c>
      <c r="L116" s="20">
        <f>IF(M116=1,IFERROR(100*(J116+(I116-VLOOKUP(J116,'Kovats n-alkanes'!B$7:C$40,2,TRUE))/(VLOOKUP(K116,'Kovats n-alkanes'!B$7:C$40,2,TRUE)-VLOOKUP(J116,'Kovats n-alkanes'!B$7:C$40,2,TRUE))),I116),IFERROR(100*(J116+(I116-VLOOKUP(J116,'Kovats n-alkanes'!D$7:E$40,2,TRUE))/(VLOOKUP(K116,'Kovats n-alkanes'!D$7:E$40,2,TRUE)-VLOOKUP(J116,'Kovats n-alkanes'!D$7:E$40,2,TRUE))),I116))</f>
        <v>2200.78125</v>
      </c>
      <c r="M116" s="13">
        <v>1</v>
      </c>
      <c r="N116" s="2"/>
      <c r="O116" s="2"/>
    </row>
    <row r="117" spans="1:15" ht="30">
      <c r="A117" s="14">
        <v>113</v>
      </c>
      <c r="B117" s="15"/>
      <c r="C117" s="15" t="s">
        <v>88</v>
      </c>
      <c r="D117" s="17"/>
      <c r="E117" s="17"/>
      <c r="F117" s="14">
        <v>245458.87</v>
      </c>
      <c r="G117" s="17"/>
      <c r="H117" s="17"/>
      <c r="I117" s="14">
        <v>26.507000000000001</v>
      </c>
      <c r="J117" s="19">
        <v>22</v>
      </c>
      <c r="K117" s="13">
        <f t="shared" si="0"/>
        <v>23</v>
      </c>
      <c r="L117" s="20">
        <f>IF(M117=1,IFERROR(100*(J117+(I117-VLOOKUP(J117,'Kovats n-alkanes'!B$7:C$40,2,TRUE))/(VLOOKUP(K117,'Kovats n-alkanes'!B$7:C$40,2,TRUE)-VLOOKUP(J117,'Kovats n-alkanes'!B$7:C$40,2,TRUE))),I117),IFERROR(100*(J117+(I117-VLOOKUP(J117,'Kovats n-alkanes'!D$7:E$40,2,TRUE))/(VLOOKUP(K117,'Kovats n-alkanes'!D$7:E$40,2,TRUE)-VLOOKUP(J117,'Kovats n-alkanes'!D$7:E$40,2,TRUE))),I117))</f>
        <v>2228.2986111111109</v>
      </c>
      <c r="M117" s="13">
        <v>1</v>
      </c>
      <c r="N117" s="2"/>
      <c r="O117" s="2"/>
    </row>
    <row r="118" spans="1:15" ht="30">
      <c r="A118" s="14">
        <v>114</v>
      </c>
      <c r="B118" s="15"/>
      <c r="C118" s="15" t="s">
        <v>88</v>
      </c>
      <c r="D118" s="17"/>
      <c r="E118" s="17"/>
      <c r="F118" s="14">
        <v>184322.94</v>
      </c>
      <c r="G118" s="17"/>
      <c r="H118" s="17"/>
      <c r="I118" s="14">
        <v>26.7</v>
      </c>
      <c r="J118" s="19">
        <v>22</v>
      </c>
      <c r="K118" s="13">
        <f t="shared" si="0"/>
        <v>23</v>
      </c>
      <c r="L118" s="20">
        <f>IF(M118=1,IFERROR(100*(J118+(I118-VLOOKUP(J118,'Kovats n-alkanes'!B$7:C$40,2,TRUE))/(VLOOKUP(K118,'Kovats n-alkanes'!B$7:C$40,2,TRUE)-VLOOKUP(J118,'Kovats n-alkanes'!B$7:C$40,2,TRUE))),I118),IFERROR(100*(J118+(I118-VLOOKUP(J118,'Kovats n-alkanes'!D$7:E$40,2,TRUE))/(VLOOKUP(K118,'Kovats n-alkanes'!D$7:E$40,2,TRUE)-VLOOKUP(J118,'Kovats n-alkanes'!D$7:E$40,2,TRUE))),I118))</f>
        <v>2245.052083333333</v>
      </c>
      <c r="M118" s="13">
        <v>1</v>
      </c>
      <c r="N118" s="2"/>
      <c r="O118" s="2"/>
    </row>
    <row r="119" spans="1:15" ht="30">
      <c r="A119" s="14">
        <v>115</v>
      </c>
      <c r="B119" s="15"/>
      <c r="C119" s="15" t="s">
        <v>88</v>
      </c>
      <c r="D119" s="17"/>
      <c r="E119" s="17"/>
      <c r="F119" s="14">
        <v>179994.09</v>
      </c>
      <c r="G119" s="17"/>
      <c r="H119" s="17"/>
      <c r="I119" s="14">
        <v>27.067</v>
      </c>
      <c r="J119" s="19">
        <v>22</v>
      </c>
      <c r="K119" s="13">
        <f t="shared" si="0"/>
        <v>23</v>
      </c>
      <c r="L119" s="20">
        <f>IF(M119=1,IFERROR(100*(J119+(I119-VLOOKUP(J119,'Kovats n-alkanes'!B$7:C$40,2,TRUE))/(VLOOKUP(K119,'Kovats n-alkanes'!B$7:C$40,2,TRUE)-VLOOKUP(J119,'Kovats n-alkanes'!B$7:C$40,2,TRUE))),I119),IFERROR(100*(J119+(I119-VLOOKUP(J119,'Kovats n-alkanes'!D$7:E$40,2,TRUE))/(VLOOKUP(K119,'Kovats n-alkanes'!D$7:E$40,2,TRUE)-VLOOKUP(J119,'Kovats n-alkanes'!D$7:E$40,2,TRUE))),I119))</f>
        <v>2276.9097222222222</v>
      </c>
      <c r="M119" s="13">
        <v>1</v>
      </c>
      <c r="N119" s="2"/>
      <c r="O119" s="2"/>
    </row>
    <row r="120" spans="1:15" ht="30">
      <c r="A120" s="14">
        <v>116</v>
      </c>
      <c r="B120" s="15"/>
      <c r="C120" s="15" t="s">
        <v>88</v>
      </c>
      <c r="D120" s="17"/>
      <c r="E120" s="17"/>
      <c r="F120" s="14">
        <v>292745.65999999997</v>
      </c>
      <c r="G120" s="17"/>
      <c r="H120" s="17"/>
      <c r="I120" s="14">
        <v>27.225999999999999</v>
      </c>
      <c r="J120" s="19">
        <v>22</v>
      </c>
      <c r="K120" s="13">
        <f t="shared" si="0"/>
        <v>23</v>
      </c>
      <c r="L120" s="20">
        <f>IF(M120=1,IFERROR(100*(J120+(I120-VLOOKUP(J120,'Kovats n-alkanes'!B$7:C$40,2,TRUE))/(VLOOKUP(K120,'Kovats n-alkanes'!B$7:C$40,2,TRUE)-VLOOKUP(J120,'Kovats n-alkanes'!B$7:C$40,2,TRUE))),I120),IFERROR(100*(J120+(I120-VLOOKUP(J120,'Kovats n-alkanes'!D$7:E$40,2,TRUE))/(VLOOKUP(K120,'Kovats n-alkanes'!D$7:E$40,2,TRUE)-VLOOKUP(J120,'Kovats n-alkanes'!D$7:E$40,2,TRUE))),I120))</f>
        <v>2290.7118055555557</v>
      </c>
      <c r="M120" s="13">
        <v>1</v>
      </c>
      <c r="N120" s="2"/>
      <c r="O120" s="2"/>
    </row>
    <row r="121" spans="1:15" ht="30">
      <c r="A121" s="14">
        <v>117</v>
      </c>
      <c r="B121" s="15"/>
      <c r="C121" s="15" t="s">
        <v>88</v>
      </c>
      <c r="D121" s="17"/>
      <c r="E121" s="17"/>
      <c r="F121" s="14">
        <v>97310.61</v>
      </c>
      <c r="G121" s="17"/>
      <c r="H121" s="17"/>
      <c r="I121" s="14">
        <v>27.626999999999999</v>
      </c>
      <c r="J121" s="19">
        <v>23</v>
      </c>
      <c r="K121" s="13">
        <f t="shared" si="0"/>
        <v>24</v>
      </c>
      <c r="L121" s="20">
        <f>IF(M121=1,IFERROR(100*(J121+(I121-VLOOKUP(J121,'Kovats n-alkanes'!B$7:C$40,2,TRUE))/(VLOOKUP(K121,'Kovats n-alkanes'!B$7:C$40,2,TRUE)-VLOOKUP(J121,'Kovats n-alkanes'!B$7:C$40,2,TRUE))),I121),IFERROR(100*(J121+(I121-VLOOKUP(J121,'Kovats n-alkanes'!D$7:E$40,2,TRUE))/(VLOOKUP(K121,'Kovats n-alkanes'!D$7:E$40,2,TRUE)-VLOOKUP(J121,'Kovats n-alkanes'!D$7:E$40,2,TRUE))),I121))</f>
        <v>2326.6063348416287</v>
      </c>
      <c r="M121" s="13">
        <v>1</v>
      </c>
      <c r="N121" s="2"/>
      <c r="O121" s="2"/>
    </row>
    <row r="122" spans="1:15" ht="30">
      <c r="A122" s="14">
        <v>118</v>
      </c>
      <c r="B122" s="15"/>
      <c r="C122" s="15" t="s">
        <v>88</v>
      </c>
      <c r="D122" s="17"/>
      <c r="E122" s="17"/>
      <c r="F122" s="14">
        <v>272491.77</v>
      </c>
      <c r="G122" s="17"/>
      <c r="H122" s="17"/>
      <c r="I122" s="14">
        <v>27.945</v>
      </c>
      <c r="J122" s="19">
        <v>23</v>
      </c>
      <c r="K122" s="13">
        <f t="shared" si="0"/>
        <v>24</v>
      </c>
      <c r="L122" s="20">
        <f>IF(M122=1,IFERROR(100*(J122+(I122-VLOOKUP(J122,'Kovats n-alkanes'!B$7:C$40,2,TRUE))/(VLOOKUP(K122,'Kovats n-alkanes'!B$7:C$40,2,TRUE)-VLOOKUP(J122,'Kovats n-alkanes'!B$7:C$40,2,TRUE))),I122),IFERROR(100*(J122+(I122-VLOOKUP(J122,'Kovats n-alkanes'!D$7:E$40,2,TRUE))/(VLOOKUP(K122,'Kovats n-alkanes'!D$7:E$40,2,TRUE)-VLOOKUP(J122,'Kovats n-alkanes'!D$7:E$40,2,TRUE))),I122))</f>
        <v>2355.3846153846157</v>
      </c>
      <c r="M122" s="13">
        <v>1</v>
      </c>
      <c r="N122" s="2"/>
      <c r="O122" s="2"/>
    </row>
    <row r="123" spans="1:15" ht="30">
      <c r="A123" s="14">
        <v>119</v>
      </c>
      <c r="B123" s="15"/>
      <c r="C123" s="15" t="s">
        <v>88</v>
      </c>
      <c r="D123" s="17"/>
      <c r="E123" s="17"/>
      <c r="F123" s="14">
        <v>117789.99</v>
      </c>
      <c r="G123" s="17"/>
      <c r="H123" s="17"/>
      <c r="I123" s="14">
        <v>28.045000000000002</v>
      </c>
      <c r="J123" s="19">
        <v>23</v>
      </c>
      <c r="K123" s="13">
        <f t="shared" si="0"/>
        <v>24</v>
      </c>
      <c r="L123" s="20">
        <f>IF(M123=1,IFERROR(100*(J123+(I123-VLOOKUP(J123,'Kovats n-alkanes'!B$7:C$40,2,TRUE))/(VLOOKUP(K123,'Kovats n-alkanes'!B$7:C$40,2,TRUE)-VLOOKUP(J123,'Kovats n-alkanes'!B$7:C$40,2,TRUE))),I123),IFERROR(100*(J123+(I123-VLOOKUP(J123,'Kovats n-alkanes'!D$7:E$40,2,TRUE))/(VLOOKUP(K123,'Kovats n-alkanes'!D$7:E$40,2,TRUE)-VLOOKUP(J123,'Kovats n-alkanes'!D$7:E$40,2,TRUE))),I123))</f>
        <v>2364.4343891402718</v>
      </c>
      <c r="M123" s="13">
        <v>1</v>
      </c>
      <c r="N123" s="2"/>
      <c r="O123" s="2"/>
    </row>
    <row r="124" spans="1:15" ht="30">
      <c r="A124" s="14">
        <v>120</v>
      </c>
      <c r="B124" s="15"/>
      <c r="C124" s="15" t="s">
        <v>88</v>
      </c>
      <c r="D124" s="17"/>
      <c r="E124" s="17"/>
      <c r="F124" s="14">
        <v>412939.4</v>
      </c>
      <c r="G124" s="17"/>
      <c r="H124" s="17"/>
      <c r="I124" s="14">
        <v>28.363</v>
      </c>
      <c r="J124" s="19">
        <v>23</v>
      </c>
      <c r="K124" s="13">
        <f t="shared" si="0"/>
        <v>24</v>
      </c>
      <c r="L124" s="20">
        <f>IF(M124=1,IFERROR(100*(J124+(I124-VLOOKUP(J124,'Kovats n-alkanes'!B$7:C$40,2,TRUE))/(VLOOKUP(K124,'Kovats n-alkanes'!B$7:C$40,2,TRUE)-VLOOKUP(J124,'Kovats n-alkanes'!B$7:C$40,2,TRUE))),I124),IFERROR(100*(J124+(I124-VLOOKUP(J124,'Kovats n-alkanes'!D$7:E$40,2,TRUE))/(VLOOKUP(K124,'Kovats n-alkanes'!D$7:E$40,2,TRUE)-VLOOKUP(J124,'Kovats n-alkanes'!D$7:E$40,2,TRUE))),I124))</f>
        <v>2393.2126696832579</v>
      </c>
      <c r="M124" s="13">
        <v>1</v>
      </c>
      <c r="N124" s="2"/>
      <c r="O124" s="2"/>
    </row>
    <row r="125" spans="1:15" ht="30">
      <c r="A125" s="14">
        <v>121</v>
      </c>
      <c r="B125" s="15" t="s">
        <v>145</v>
      </c>
      <c r="C125" s="24" t="s">
        <v>134</v>
      </c>
      <c r="D125" s="17" t="s">
        <v>146</v>
      </c>
      <c r="E125" s="17"/>
      <c r="F125" s="14">
        <v>406334.77</v>
      </c>
      <c r="G125" s="17"/>
      <c r="H125" s="17">
        <v>2459</v>
      </c>
      <c r="I125" s="14">
        <v>28.763999999999999</v>
      </c>
      <c r="J125" s="19">
        <v>24</v>
      </c>
      <c r="K125" s="13">
        <f t="shared" si="0"/>
        <v>25</v>
      </c>
      <c r="L125" s="20">
        <f>IF(M125=1,IFERROR(100*(J125+(I125-VLOOKUP(J125,'Kovats n-alkanes'!B$7:C$40,2,TRUE))/(VLOOKUP(K125,'Kovats n-alkanes'!B$7:C$40,2,TRUE)-VLOOKUP(J125,'Kovats n-alkanes'!B$7:C$40,2,TRUE))),I125),IFERROR(100*(J125+(I125-VLOOKUP(J125,'Kovats n-alkanes'!D$7:E$40,2,TRUE))/(VLOOKUP(K125,'Kovats n-alkanes'!D$7:E$40,2,TRUE)-VLOOKUP(J125,'Kovats n-alkanes'!D$7:E$40,2,TRUE))),I125))</f>
        <v>2426.8976897689768</v>
      </c>
      <c r="M125" s="13">
        <v>1</v>
      </c>
      <c r="N125" s="2"/>
      <c r="O125" s="2"/>
    </row>
    <row r="126" spans="1:15" ht="30">
      <c r="A126" s="14">
        <v>122</v>
      </c>
      <c r="B126" s="15"/>
      <c r="C126" s="15" t="s">
        <v>88</v>
      </c>
      <c r="D126" s="17"/>
      <c r="E126" s="17"/>
      <c r="F126" s="14">
        <v>676500.38</v>
      </c>
      <c r="G126" s="17"/>
      <c r="H126" s="17"/>
      <c r="I126" s="14">
        <v>29.558</v>
      </c>
      <c r="J126" s="19">
        <v>24</v>
      </c>
      <c r="K126" s="13">
        <f t="shared" si="0"/>
        <v>25</v>
      </c>
      <c r="L126" s="20">
        <f>IF(M126=1,IFERROR(100*(J126+(I126-VLOOKUP(J126,'Kovats n-alkanes'!B$7:C$40,2,TRUE))/(VLOOKUP(K126,'Kovats n-alkanes'!B$7:C$40,2,TRUE)-VLOOKUP(J126,'Kovats n-alkanes'!B$7:C$40,2,TRUE))),I126),IFERROR(100*(J126+(I126-VLOOKUP(J126,'Kovats n-alkanes'!D$7:E$40,2,TRUE))/(VLOOKUP(K126,'Kovats n-alkanes'!D$7:E$40,2,TRUE)-VLOOKUP(J126,'Kovats n-alkanes'!D$7:E$40,2,TRUE))),I126))</f>
        <v>2492.4092409240925</v>
      </c>
      <c r="M126" s="13">
        <v>1</v>
      </c>
      <c r="N126" s="2"/>
      <c r="O126" s="2"/>
    </row>
    <row r="127" spans="1:15" ht="30">
      <c r="A127" s="14">
        <v>123</v>
      </c>
      <c r="B127" s="15"/>
      <c r="C127" s="15" t="s">
        <v>88</v>
      </c>
      <c r="D127" s="17"/>
      <c r="E127" s="17"/>
      <c r="F127" s="14">
        <v>318283.43</v>
      </c>
      <c r="G127" s="17"/>
      <c r="H127" s="17"/>
      <c r="I127" s="14">
        <v>29.959</v>
      </c>
      <c r="J127" s="19">
        <v>25</v>
      </c>
      <c r="K127" s="13">
        <f t="shared" si="0"/>
        <v>26</v>
      </c>
      <c r="L127" s="20">
        <f>IF(M127=1,IFERROR(100*(J127+(I127-VLOOKUP(J127,'Kovats n-alkanes'!B$7:C$40,2,TRUE))/(VLOOKUP(K127,'Kovats n-alkanes'!B$7:C$40,2,TRUE)-VLOOKUP(J127,'Kovats n-alkanes'!B$7:C$40,2,TRUE))),I127),IFERROR(100*(J127+(I127-VLOOKUP(J127,'Kovats n-alkanes'!D$7:E$40,2,TRUE))/(VLOOKUP(K127,'Kovats n-alkanes'!D$7:E$40,2,TRUE)-VLOOKUP(J127,'Kovats n-alkanes'!D$7:E$40,2,TRUE))),I127))</f>
        <v>2522.1346704871062</v>
      </c>
      <c r="M127" s="13">
        <v>1</v>
      </c>
      <c r="N127" s="2"/>
      <c r="O127" s="2"/>
    </row>
    <row r="128" spans="1:15" ht="30">
      <c r="A128" s="14">
        <v>124</v>
      </c>
      <c r="B128" s="15"/>
      <c r="C128" s="15" t="s">
        <v>88</v>
      </c>
      <c r="D128" s="17"/>
      <c r="E128" s="17"/>
      <c r="F128" s="14">
        <v>449328.48</v>
      </c>
      <c r="G128" s="17"/>
      <c r="H128" s="17"/>
      <c r="I128" s="14">
        <v>30.494</v>
      </c>
      <c r="J128" s="19">
        <v>25</v>
      </c>
      <c r="K128" s="13">
        <f t="shared" si="0"/>
        <v>26</v>
      </c>
      <c r="L128" s="20">
        <f>IF(M128=1,IFERROR(100*(J128+(I128-VLOOKUP(J128,'Kovats n-alkanes'!B$7:C$40,2,TRUE))/(VLOOKUP(K128,'Kovats n-alkanes'!B$7:C$40,2,TRUE)-VLOOKUP(J128,'Kovats n-alkanes'!B$7:C$40,2,TRUE))),I128),IFERROR(100*(J128+(I128-VLOOKUP(J128,'Kovats n-alkanes'!D$7:E$40,2,TRUE))/(VLOOKUP(K128,'Kovats n-alkanes'!D$7:E$40,2,TRUE)-VLOOKUP(J128,'Kovats n-alkanes'!D$7:E$40,2,TRUE))),I128))</f>
        <v>2560.4584527220632</v>
      </c>
      <c r="M128" s="13">
        <v>1</v>
      </c>
      <c r="N128" s="2"/>
      <c r="O128" s="2"/>
    </row>
    <row r="129" spans="1:15" ht="30">
      <c r="A129" s="14">
        <v>125</v>
      </c>
      <c r="B129" s="15"/>
      <c r="C129" s="15" t="s">
        <v>88</v>
      </c>
      <c r="D129" s="17"/>
      <c r="E129" s="17"/>
      <c r="F129" s="14">
        <v>834764.92</v>
      </c>
      <c r="G129" s="17"/>
      <c r="H129" s="17"/>
      <c r="I129" s="14">
        <v>30.945</v>
      </c>
      <c r="J129" s="19">
        <v>25</v>
      </c>
      <c r="K129" s="13">
        <f t="shared" si="0"/>
        <v>26</v>
      </c>
      <c r="L129" s="20">
        <f>IF(M129=1,IFERROR(100*(J129+(I129-VLOOKUP(J129,'Kovats n-alkanes'!B$7:C$40,2,TRUE))/(VLOOKUP(K129,'Kovats n-alkanes'!B$7:C$40,2,TRUE)-VLOOKUP(J129,'Kovats n-alkanes'!B$7:C$40,2,TRUE))),I129),IFERROR(100*(J129+(I129-VLOOKUP(J129,'Kovats n-alkanes'!D$7:E$40,2,TRUE))/(VLOOKUP(K129,'Kovats n-alkanes'!D$7:E$40,2,TRUE)-VLOOKUP(J129,'Kovats n-alkanes'!D$7:E$40,2,TRUE))),I129))</f>
        <v>2592.7650429799428</v>
      </c>
      <c r="M129" s="13">
        <v>1</v>
      </c>
      <c r="N129" s="2"/>
      <c r="O129" s="2"/>
    </row>
    <row r="130" spans="1:15" ht="30">
      <c r="A130" s="14">
        <v>126</v>
      </c>
      <c r="B130" s="38"/>
      <c r="C130" s="15" t="s">
        <v>88</v>
      </c>
      <c r="D130" s="35"/>
      <c r="E130" s="35"/>
      <c r="F130" s="14">
        <v>165987.54</v>
      </c>
      <c r="G130" s="35"/>
      <c r="H130" s="35"/>
      <c r="I130" s="14">
        <v>31.731000000000002</v>
      </c>
      <c r="J130" s="19">
        <v>26</v>
      </c>
      <c r="K130" s="13">
        <f t="shared" si="0"/>
        <v>27</v>
      </c>
      <c r="L130" s="20">
        <f>IF(M130=1,IFERROR(100*(J130+(I130-VLOOKUP(J130,'Kovats n-alkanes'!B$7:C$40,2,TRUE))/(VLOOKUP(K130,'Kovats n-alkanes'!B$7:C$40,2,TRUE)-VLOOKUP(J130,'Kovats n-alkanes'!B$7:C$40,2,TRUE))),I130),IFERROR(100*(J130+(I130-VLOOKUP(J130,'Kovats n-alkanes'!D$7:E$40,2,TRUE))/(VLOOKUP(K130,'Kovats n-alkanes'!D$7:E$40,2,TRUE)-VLOOKUP(J130,'Kovats n-alkanes'!D$7:E$40,2,TRUE))),I130))</f>
        <v>2641.2899336949972</v>
      </c>
      <c r="M130" s="13">
        <v>1</v>
      </c>
      <c r="N130" s="2"/>
      <c r="O130" s="2"/>
    </row>
    <row r="131" spans="1:15" ht="30">
      <c r="A131" s="14">
        <v>127</v>
      </c>
      <c r="B131" s="38"/>
      <c r="C131" s="15" t="s">
        <v>88</v>
      </c>
      <c r="D131" s="35"/>
      <c r="E131" s="35"/>
      <c r="F131" s="14">
        <v>396572.04</v>
      </c>
      <c r="G131" s="35"/>
      <c r="H131" s="35"/>
      <c r="I131" s="14">
        <v>32.290999999999997</v>
      </c>
      <c r="J131" s="19">
        <v>26</v>
      </c>
      <c r="K131" s="13">
        <f t="shared" si="0"/>
        <v>27</v>
      </c>
      <c r="L131" s="20">
        <f>IF(M131=1,IFERROR(100*(J131+(I131-VLOOKUP(J131,'Kovats n-alkanes'!B$7:C$40,2,TRUE))/(VLOOKUP(K131,'Kovats n-alkanes'!B$7:C$40,2,TRUE)-VLOOKUP(J131,'Kovats n-alkanes'!B$7:C$40,2,TRUE))),I131),IFERROR(100*(J131+(I131-VLOOKUP(J131,'Kovats n-alkanes'!D$7:E$40,2,TRUE))/(VLOOKUP(K131,'Kovats n-alkanes'!D$7:E$40,2,TRUE)-VLOOKUP(J131,'Kovats n-alkanes'!D$7:E$40,2,TRUE))),I131))</f>
        <v>2675.0452079566003</v>
      </c>
      <c r="M131" s="13">
        <v>1</v>
      </c>
      <c r="N131" s="2"/>
      <c r="O131" s="2"/>
    </row>
    <row r="132" spans="1:15" ht="30">
      <c r="A132" s="14">
        <v>128</v>
      </c>
      <c r="B132" s="38"/>
      <c r="C132" s="15" t="s">
        <v>88</v>
      </c>
      <c r="D132" s="35"/>
      <c r="E132" s="35"/>
      <c r="F132" s="14">
        <v>642402.18000000005</v>
      </c>
      <c r="G132" s="35"/>
      <c r="H132" s="35"/>
      <c r="I132" s="14">
        <v>32.575000000000003</v>
      </c>
      <c r="J132" s="19">
        <v>26</v>
      </c>
      <c r="K132" s="13">
        <f t="shared" si="0"/>
        <v>27</v>
      </c>
      <c r="L132" s="20">
        <f>IF(M132=1,IFERROR(100*(J132+(I132-VLOOKUP(J132,'Kovats n-alkanes'!B$7:C$40,2,TRUE))/(VLOOKUP(K132,'Kovats n-alkanes'!B$7:C$40,2,TRUE)-VLOOKUP(J132,'Kovats n-alkanes'!B$7:C$40,2,TRUE))),I132),IFERROR(100*(J132+(I132-VLOOKUP(J132,'Kovats n-alkanes'!D$7:E$40,2,TRUE))/(VLOOKUP(K132,'Kovats n-alkanes'!D$7:E$40,2,TRUE)-VLOOKUP(J132,'Kovats n-alkanes'!D$7:E$40,2,TRUE))),I132))</f>
        <v>2692.163954189271</v>
      </c>
      <c r="M132" s="13">
        <v>1</v>
      </c>
      <c r="N132" s="2"/>
      <c r="O132" s="2"/>
    </row>
    <row r="133" spans="1:15" ht="30">
      <c r="A133" s="14">
        <v>129</v>
      </c>
      <c r="B133" s="38"/>
      <c r="C133" s="15" t="s">
        <v>88</v>
      </c>
      <c r="D133" s="35"/>
      <c r="E133" s="35"/>
      <c r="F133" s="14">
        <v>499276.78</v>
      </c>
      <c r="G133" s="35"/>
      <c r="H133" s="35"/>
      <c r="I133" s="14">
        <v>34.573</v>
      </c>
      <c r="J133" s="19">
        <v>27</v>
      </c>
      <c r="K133" s="13">
        <f t="shared" si="0"/>
        <v>28</v>
      </c>
      <c r="L133" s="20">
        <f>IF(M133=1,IFERROR(100*(J133+(I133-VLOOKUP(J133,'Kovats n-alkanes'!B$7:C$40,2,TRUE))/(VLOOKUP(K133,'Kovats n-alkanes'!B$7:C$40,2,TRUE)-VLOOKUP(J133,'Kovats n-alkanes'!B$7:C$40,2,TRUE))),I133),IFERROR(100*(J133+(I133-VLOOKUP(J133,'Kovats n-alkanes'!D$7:E$40,2,TRUE))/(VLOOKUP(K133,'Kovats n-alkanes'!D$7:E$40,2,TRUE)-VLOOKUP(J133,'Kovats n-alkanes'!D$7:E$40,2,TRUE))),I133))</f>
        <v>2792.9353233830843</v>
      </c>
      <c r="M133" s="13">
        <v>1</v>
      </c>
      <c r="N133" s="2"/>
      <c r="O133" s="2"/>
    </row>
    <row r="134" spans="1:15" ht="30">
      <c r="A134" s="14">
        <v>130</v>
      </c>
      <c r="B134" s="38"/>
      <c r="C134" s="15" t="s">
        <v>88</v>
      </c>
      <c r="D134" s="35"/>
      <c r="E134" s="35"/>
      <c r="F134" s="14">
        <v>342023.35</v>
      </c>
      <c r="G134" s="35"/>
      <c r="H134" s="35"/>
      <c r="I134" s="14">
        <v>37.021999999999998</v>
      </c>
      <c r="J134" s="19">
        <v>28</v>
      </c>
      <c r="K134" s="13">
        <f t="shared" si="0"/>
        <v>29</v>
      </c>
      <c r="L134" s="20">
        <f>IF(M134=1,IFERROR(100*(J134+(I134-VLOOKUP(J134,'Kovats n-alkanes'!B$7:C$40,2,TRUE))/(VLOOKUP(K134,'Kovats n-alkanes'!B$7:C$40,2,TRUE)-VLOOKUP(J134,'Kovats n-alkanes'!B$7:C$40,2,TRUE))),I134),IFERROR(100*(J134+(I134-VLOOKUP(J134,'Kovats n-alkanes'!D$7:E$40,2,TRUE))/(VLOOKUP(K134,'Kovats n-alkanes'!D$7:E$40,2,TRUE)-VLOOKUP(J134,'Kovats n-alkanes'!D$7:E$40,2,TRUE))),I134))</f>
        <v>2892.0223374551256</v>
      </c>
      <c r="M134" s="13">
        <v>1</v>
      </c>
      <c r="N134" s="2"/>
      <c r="O134" s="2"/>
    </row>
    <row r="135" spans="1:15" ht="30">
      <c r="A135" s="14">
        <v>131</v>
      </c>
      <c r="B135" s="38"/>
      <c r="C135" s="15" t="s">
        <v>88</v>
      </c>
      <c r="D135" s="35"/>
      <c r="E135" s="35"/>
      <c r="F135" s="14">
        <v>982095.2</v>
      </c>
      <c r="G135" s="35"/>
      <c r="H135" s="35"/>
      <c r="I135" s="14">
        <v>39.011000000000003</v>
      </c>
      <c r="J135" s="19">
        <v>29</v>
      </c>
      <c r="K135" s="13">
        <f t="shared" si="0"/>
        <v>30</v>
      </c>
      <c r="L135" s="20">
        <f>IF(M135=1,IFERROR(100*(J135+(I135-VLOOKUP(J135,'Kovats n-alkanes'!B$7:C$40,2,TRUE))/(VLOOKUP(K135,'Kovats n-alkanes'!B$7:C$40,2,TRUE)-VLOOKUP(J135,'Kovats n-alkanes'!B$7:C$40,2,TRUE))),I135),IFERROR(100*(J135+(I135-VLOOKUP(J135,'Kovats n-alkanes'!D$7:E$40,2,TRUE))/(VLOOKUP(K135,'Kovats n-alkanes'!D$7:E$40,2,TRUE)-VLOOKUP(J135,'Kovats n-alkanes'!D$7:E$40,2,TRUE))),I135))</f>
        <v>2956.7756267851473</v>
      </c>
      <c r="M135" s="13">
        <v>1</v>
      </c>
      <c r="N135" s="2"/>
      <c r="O135" s="2"/>
    </row>
    <row r="136" spans="1:15" ht="30">
      <c r="A136" s="14">
        <v>132</v>
      </c>
      <c r="B136" s="38"/>
      <c r="C136" s="15" t="s">
        <v>88</v>
      </c>
      <c r="D136" s="35"/>
      <c r="E136" s="35"/>
      <c r="F136" s="14">
        <v>858055.64</v>
      </c>
      <c r="G136" s="35"/>
      <c r="H136" s="35"/>
      <c r="I136" s="14">
        <v>46.508000000000003</v>
      </c>
      <c r="J136" s="19">
        <v>29</v>
      </c>
      <c r="K136" s="13">
        <f t="shared" si="0"/>
        <v>30</v>
      </c>
      <c r="L136" s="20">
        <f>IF(M136=1,IFERROR(100*(J136+(I136-VLOOKUP(J136,'Kovats n-alkanes'!B$7:C$40,2,TRUE))/(VLOOKUP(K136,'Kovats n-alkanes'!B$7:C$40,2,TRUE)-VLOOKUP(J136,'Kovats n-alkanes'!B$7:C$40,2,TRUE))),I136),IFERROR(100*(J136+(I136-VLOOKUP(J136,'Kovats n-alkanes'!D$7:E$40,2,TRUE))/(VLOOKUP(K136,'Kovats n-alkanes'!D$7:E$40,2,TRUE)-VLOOKUP(J136,'Kovats n-alkanes'!D$7:E$40,2,TRUE))),I136))</f>
        <v>46.508000000000003</v>
      </c>
      <c r="M136" s="39"/>
      <c r="N136" s="2"/>
      <c r="O136" s="2"/>
    </row>
    <row r="137" spans="1:15" ht="30">
      <c r="A137" s="14">
        <v>133</v>
      </c>
      <c r="B137" s="38" t="s">
        <v>147</v>
      </c>
      <c r="C137" s="15" t="s">
        <v>148</v>
      </c>
      <c r="D137" s="35" t="s">
        <v>149</v>
      </c>
      <c r="E137" s="35"/>
      <c r="F137" s="14">
        <v>26939059.420000002</v>
      </c>
      <c r="G137" s="35"/>
      <c r="H137" s="35"/>
      <c r="I137" s="14">
        <v>48.713999999999999</v>
      </c>
      <c r="J137" s="19">
        <v>29</v>
      </c>
      <c r="K137" s="13">
        <f t="shared" si="0"/>
        <v>30</v>
      </c>
      <c r="L137" s="20">
        <f>IF(M137=1,IFERROR(100*(J137+(I137-VLOOKUP(J137,'Kovats n-alkanes'!B$7:C$40,2,TRUE))/(VLOOKUP(K137,'Kovats n-alkanes'!B$7:C$40,2,TRUE)-VLOOKUP(J137,'Kovats n-alkanes'!B$7:C$40,2,TRUE))),I137),IFERROR(100*(J137+(I137-VLOOKUP(J137,'Kovats n-alkanes'!D$7:E$40,2,TRUE))/(VLOOKUP(K137,'Kovats n-alkanes'!D$7:E$40,2,TRUE)-VLOOKUP(J137,'Kovats n-alkanes'!D$7:E$40,2,TRUE))),I137))</f>
        <v>48.713999999999999</v>
      </c>
      <c r="M137" s="39"/>
      <c r="N137" s="2"/>
      <c r="O137" s="2"/>
    </row>
    <row r="138" spans="1:15" ht="35.4">
      <c r="A138" s="2"/>
      <c r="B138" s="2"/>
      <c r="C138" s="2"/>
      <c r="D138" s="2"/>
      <c r="E138" s="2"/>
      <c r="F138" s="2"/>
      <c r="G138" s="2"/>
      <c r="H138" s="2"/>
      <c r="I138" s="40"/>
      <c r="J138" s="19" t="s">
        <v>182</v>
      </c>
      <c r="K138" s="13" t="str">
        <f t="shared" si="0"/>
        <v/>
      </c>
      <c r="L138" s="41"/>
      <c r="M138" s="39"/>
      <c r="N138" s="2"/>
      <c r="O138" s="2"/>
    </row>
    <row r="139" spans="1:15" ht="35.4">
      <c r="A139" s="2"/>
      <c r="B139" s="2"/>
      <c r="C139" s="2"/>
      <c r="D139" s="2"/>
      <c r="E139" s="2"/>
      <c r="F139" s="2"/>
      <c r="G139" s="2"/>
      <c r="H139" s="2"/>
      <c r="I139" s="40"/>
      <c r="J139" s="19" t="s">
        <v>182</v>
      </c>
      <c r="K139" s="13" t="str">
        <f t="shared" si="0"/>
        <v/>
      </c>
      <c r="L139" s="41"/>
      <c r="M139" s="39"/>
      <c r="N139" s="2"/>
      <c r="O139" s="2"/>
    </row>
    <row r="140" spans="1:15" ht="35.4">
      <c r="A140" s="2"/>
      <c r="B140" s="2"/>
      <c r="C140" s="2"/>
      <c r="D140" s="2"/>
      <c r="E140" s="2"/>
      <c r="F140" s="2"/>
      <c r="G140" s="2"/>
      <c r="H140" s="2"/>
      <c r="I140" s="40"/>
      <c r="J140" s="19" t="s">
        <v>182</v>
      </c>
      <c r="K140" s="13" t="str">
        <f t="shared" si="0"/>
        <v/>
      </c>
      <c r="L140" s="41"/>
      <c r="M140" s="39"/>
      <c r="N140" s="2"/>
      <c r="O140" s="2"/>
    </row>
    <row r="141" spans="1:15" ht="35.4">
      <c r="A141" s="2"/>
      <c r="B141" s="2"/>
      <c r="C141" s="2"/>
      <c r="D141" s="2"/>
      <c r="E141" s="2"/>
      <c r="F141" s="2"/>
      <c r="G141" s="2"/>
      <c r="H141" s="2"/>
      <c r="I141" s="40"/>
      <c r="J141" s="19" t="s">
        <v>182</v>
      </c>
      <c r="K141" s="13" t="str">
        <f t="shared" si="0"/>
        <v/>
      </c>
      <c r="L141" s="41"/>
      <c r="M141" s="39"/>
      <c r="N141" s="2"/>
      <c r="O141" s="2"/>
    </row>
    <row r="142" spans="1:15" ht="35.4">
      <c r="A142" s="2"/>
      <c r="B142" s="2"/>
      <c r="C142" s="2"/>
      <c r="D142" s="2"/>
      <c r="E142" s="2"/>
      <c r="F142" s="2"/>
      <c r="G142" s="2"/>
      <c r="H142" s="2"/>
      <c r="I142" s="40"/>
      <c r="J142" s="19" t="s">
        <v>182</v>
      </c>
      <c r="K142" s="13" t="str">
        <f t="shared" si="0"/>
        <v/>
      </c>
      <c r="L142" s="41"/>
      <c r="M142" s="39"/>
      <c r="N142" s="2"/>
      <c r="O142" s="2"/>
    </row>
    <row r="143" spans="1:15" ht="35.4">
      <c r="A143" s="2"/>
      <c r="B143" s="2"/>
      <c r="C143" s="2"/>
      <c r="D143" s="2"/>
      <c r="E143" s="2"/>
      <c r="F143" s="2"/>
      <c r="G143" s="2"/>
      <c r="H143" s="2"/>
      <c r="I143" s="40"/>
      <c r="J143" s="19" t="s">
        <v>182</v>
      </c>
      <c r="K143" s="13" t="str">
        <f t="shared" si="0"/>
        <v/>
      </c>
      <c r="L143" s="41"/>
      <c r="M143" s="39"/>
      <c r="N143" s="2"/>
      <c r="O143" s="2"/>
    </row>
    <row r="144" spans="1:15" ht="35.4">
      <c r="A144" s="2"/>
      <c r="B144" s="2"/>
      <c r="C144" s="2"/>
      <c r="D144" s="2"/>
      <c r="E144" s="2"/>
      <c r="F144" s="2"/>
      <c r="G144" s="2"/>
      <c r="H144" s="2"/>
      <c r="I144" s="40"/>
      <c r="J144" s="19" t="s">
        <v>182</v>
      </c>
      <c r="K144" s="13" t="str">
        <f t="shared" si="0"/>
        <v/>
      </c>
      <c r="L144" s="41"/>
      <c r="M144" s="39"/>
      <c r="N144" s="2"/>
      <c r="O144" s="2"/>
    </row>
    <row r="145" spans="1:15" ht="35.4">
      <c r="A145" s="2"/>
      <c r="B145" s="2"/>
      <c r="C145" s="2"/>
      <c r="D145" s="2"/>
      <c r="E145" s="2"/>
      <c r="F145" s="2"/>
      <c r="G145" s="2"/>
      <c r="H145" s="2"/>
      <c r="I145" s="40"/>
      <c r="J145" s="19" t="s">
        <v>182</v>
      </c>
      <c r="K145" s="13" t="str">
        <f t="shared" si="0"/>
        <v/>
      </c>
      <c r="L145" s="41"/>
      <c r="M145" s="39"/>
      <c r="N145" s="2"/>
      <c r="O145" s="2"/>
    </row>
    <row r="146" spans="1:15" ht="35.4">
      <c r="A146" s="2"/>
      <c r="B146" s="2"/>
      <c r="C146" s="2"/>
      <c r="D146" s="2"/>
      <c r="E146" s="2"/>
      <c r="F146" s="2"/>
      <c r="G146" s="2"/>
      <c r="H146" s="2"/>
      <c r="I146" s="40"/>
      <c r="J146" s="19" t="s">
        <v>182</v>
      </c>
      <c r="K146" s="13" t="str">
        <f t="shared" si="0"/>
        <v/>
      </c>
      <c r="L146" s="41"/>
      <c r="M146" s="39"/>
      <c r="N146" s="2"/>
      <c r="O146" s="2"/>
    </row>
    <row r="147" spans="1:15" ht="35.4">
      <c r="A147" s="2"/>
      <c r="B147" s="2"/>
      <c r="C147" s="2"/>
      <c r="D147" s="2"/>
      <c r="E147" s="2"/>
      <c r="F147" s="2"/>
      <c r="G147" s="2"/>
      <c r="H147" s="2"/>
      <c r="I147" s="40"/>
      <c r="J147" s="40" t="s">
        <v>182</v>
      </c>
      <c r="K147" s="42"/>
      <c r="L147" s="41"/>
      <c r="M147" s="39"/>
      <c r="N147" s="2"/>
      <c r="O147" s="2"/>
    </row>
    <row r="148" spans="1:15" ht="35.4">
      <c r="A148" s="2"/>
      <c r="B148" s="2"/>
      <c r="C148" s="2"/>
      <c r="D148" s="2"/>
      <c r="E148" s="2"/>
      <c r="F148" s="2"/>
      <c r="G148" s="2"/>
      <c r="H148" s="2"/>
      <c r="I148" s="40"/>
      <c r="J148" s="40" t="s">
        <v>182</v>
      </c>
      <c r="K148" s="42"/>
      <c r="L148" s="41"/>
      <c r="M148" s="39"/>
      <c r="N148" s="2"/>
      <c r="O148" s="2"/>
    </row>
    <row r="149" spans="1:15" ht="35.4">
      <c r="A149" s="2"/>
      <c r="B149" s="2"/>
      <c r="C149" s="2"/>
      <c r="D149" s="2"/>
      <c r="E149" s="2"/>
      <c r="F149" s="2"/>
      <c r="G149" s="2"/>
      <c r="H149" s="2"/>
      <c r="I149" s="40"/>
      <c r="J149" s="40" t="s">
        <v>182</v>
      </c>
      <c r="K149" s="42"/>
      <c r="L149" s="41"/>
      <c r="M149" s="39"/>
      <c r="N149" s="2"/>
      <c r="O149" s="2"/>
    </row>
    <row r="150" spans="1:15" ht="35.4">
      <c r="A150" s="2"/>
      <c r="B150" s="2"/>
      <c r="C150" s="2"/>
      <c r="D150" s="2"/>
      <c r="E150" s="2"/>
      <c r="F150" s="2"/>
      <c r="G150" s="2"/>
      <c r="H150" s="2"/>
      <c r="I150" s="40"/>
      <c r="J150" s="40" t="s">
        <v>182</v>
      </c>
      <c r="K150" s="42"/>
      <c r="L150" s="41"/>
      <c r="M150" s="39"/>
      <c r="N150" s="2"/>
      <c r="O150" s="2"/>
    </row>
    <row r="151" spans="1:15" ht="35.4">
      <c r="A151" s="2"/>
      <c r="B151" s="2"/>
      <c r="C151" s="2"/>
      <c r="D151" s="2"/>
      <c r="E151" s="2"/>
      <c r="F151" s="2"/>
      <c r="G151" s="2"/>
      <c r="H151" s="2"/>
      <c r="I151" s="40"/>
      <c r="J151" s="40" t="s">
        <v>182</v>
      </c>
      <c r="K151" s="42"/>
      <c r="L151" s="41"/>
      <c r="M151" s="39"/>
      <c r="N151" s="2"/>
      <c r="O151" s="2"/>
    </row>
    <row r="152" spans="1:15" ht="35.4">
      <c r="A152" s="2"/>
      <c r="B152" s="2"/>
      <c r="C152" s="2"/>
      <c r="D152" s="2"/>
      <c r="E152" s="2"/>
      <c r="F152" s="2"/>
      <c r="G152" s="2"/>
      <c r="H152" s="2"/>
      <c r="I152" s="40"/>
      <c r="J152" s="40" t="s">
        <v>182</v>
      </c>
      <c r="K152" s="42"/>
      <c r="L152" s="41"/>
      <c r="M152" s="39"/>
      <c r="N152" s="2"/>
      <c r="O152" s="2"/>
    </row>
    <row r="153" spans="1:15" ht="35.4">
      <c r="A153" s="2"/>
      <c r="B153" s="2"/>
      <c r="C153" s="2"/>
      <c r="D153" s="2"/>
      <c r="E153" s="2"/>
      <c r="F153" s="2"/>
      <c r="G153" s="2"/>
      <c r="H153" s="2"/>
      <c r="I153" s="40"/>
      <c r="J153" s="40" t="s">
        <v>182</v>
      </c>
      <c r="K153" s="42"/>
      <c r="L153" s="41"/>
      <c r="M153" s="39"/>
      <c r="N153" s="2"/>
      <c r="O153" s="2"/>
    </row>
    <row r="154" spans="1:15" ht="35.4">
      <c r="A154" s="2"/>
      <c r="B154" s="2"/>
      <c r="C154" s="2"/>
      <c r="D154" s="2"/>
      <c r="E154" s="2"/>
      <c r="F154" s="2"/>
      <c r="G154" s="2"/>
      <c r="H154" s="2"/>
      <c r="I154" s="40"/>
      <c r="J154" s="40" t="s">
        <v>182</v>
      </c>
      <c r="K154" s="42"/>
      <c r="L154" s="41"/>
      <c r="M154" s="39"/>
      <c r="N154" s="2"/>
      <c r="O154" s="2"/>
    </row>
    <row r="155" spans="1:15" ht="35.4">
      <c r="A155" s="2"/>
      <c r="B155" s="2"/>
      <c r="C155" s="2"/>
      <c r="D155" s="2"/>
      <c r="E155" s="2"/>
      <c r="F155" s="2"/>
      <c r="G155" s="2"/>
      <c r="H155" s="2"/>
      <c r="I155" s="40"/>
      <c r="J155" s="40" t="s">
        <v>182</v>
      </c>
      <c r="K155" s="42"/>
      <c r="L155" s="41"/>
      <c r="M155" s="39"/>
      <c r="N155" s="2"/>
      <c r="O155" s="2"/>
    </row>
    <row r="156" spans="1:15" ht="35.4">
      <c r="A156" s="2"/>
      <c r="B156" s="2"/>
      <c r="C156" s="2"/>
      <c r="D156" s="2"/>
      <c r="E156" s="2"/>
      <c r="F156" s="2"/>
      <c r="G156" s="2"/>
      <c r="H156" s="2"/>
      <c r="I156" s="40"/>
      <c r="J156" s="40" t="s">
        <v>182</v>
      </c>
      <c r="K156" s="42"/>
      <c r="L156" s="41"/>
      <c r="M156" s="39"/>
      <c r="N156" s="2"/>
      <c r="O156" s="2"/>
    </row>
    <row r="157" spans="1:15" ht="35.4">
      <c r="A157" s="2"/>
      <c r="B157" s="2"/>
      <c r="C157" s="2"/>
      <c r="D157" s="2"/>
      <c r="E157" s="2"/>
      <c r="F157" s="2"/>
      <c r="G157" s="2"/>
      <c r="H157" s="2"/>
      <c r="I157" s="40"/>
      <c r="J157" s="40" t="s">
        <v>182</v>
      </c>
      <c r="K157" s="42"/>
      <c r="L157" s="41"/>
      <c r="M157" s="39"/>
      <c r="N157" s="2"/>
      <c r="O157" s="2"/>
    </row>
    <row r="158" spans="1:15" ht="35.4">
      <c r="A158" s="2"/>
      <c r="B158" s="2"/>
      <c r="C158" s="2"/>
      <c r="D158" s="2"/>
      <c r="E158" s="2"/>
      <c r="F158" s="2"/>
      <c r="G158" s="2"/>
      <c r="H158" s="2"/>
      <c r="I158" s="40"/>
      <c r="J158" s="40" t="s">
        <v>182</v>
      </c>
      <c r="K158" s="42"/>
      <c r="L158" s="41"/>
      <c r="M158" s="39"/>
      <c r="N158" s="2"/>
      <c r="O158" s="2"/>
    </row>
    <row r="159" spans="1:15" ht="35.4">
      <c r="A159" s="2"/>
      <c r="B159" s="2"/>
      <c r="C159" s="2"/>
      <c r="D159" s="2"/>
      <c r="E159" s="2"/>
      <c r="F159" s="2"/>
      <c r="G159" s="2"/>
      <c r="H159" s="2"/>
      <c r="I159" s="40"/>
      <c r="J159" s="40" t="s">
        <v>182</v>
      </c>
      <c r="K159" s="42"/>
      <c r="L159" s="41"/>
      <c r="M159" s="39"/>
      <c r="N159" s="2"/>
      <c r="O159" s="2"/>
    </row>
    <row r="160" spans="1:15" ht="35.4">
      <c r="A160" s="2"/>
      <c r="B160" s="2"/>
      <c r="C160" s="2"/>
      <c r="D160" s="2"/>
      <c r="E160" s="2"/>
      <c r="F160" s="2"/>
      <c r="G160" s="2"/>
      <c r="H160" s="2"/>
      <c r="I160" s="40"/>
      <c r="J160" s="40" t="s">
        <v>182</v>
      </c>
      <c r="K160" s="42"/>
      <c r="L160" s="41"/>
      <c r="M160" s="39"/>
      <c r="N160" s="2"/>
      <c r="O160" s="2"/>
    </row>
    <row r="161" spans="1:15" ht="35.4">
      <c r="A161" s="2"/>
      <c r="B161" s="2"/>
      <c r="C161" s="2"/>
      <c r="D161" s="2"/>
      <c r="E161" s="2"/>
      <c r="F161" s="2"/>
      <c r="G161" s="2"/>
      <c r="H161" s="2"/>
      <c r="I161" s="40"/>
      <c r="J161" s="40" t="s">
        <v>182</v>
      </c>
      <c r="K161" s="42"/>
      <c r="L161" s="41"/>
      <c r="M161" s="39"/>
      <c r="N161" s="2"/>
      <c r="O161" s="2"/>
    </row>
    <row r="162" spans="1:15" ht="35.4">
      <c r="A162" s="2"/>
      <c r="B162" s="2"/>
      <c r="C162" s="2"/>
      <c r="D162" s="2"/>
      <c r="E162" s="2"/>
      <c r="F162" s="2"/>
      <c r="G162" s="2"/>
      <c r="H162" s="2"/>
      <c r="I162" s="40"/>
      <c r="J162" s="40" t="s">
        <v>182</v>
      </c>
      <c r="K162" s="42"/>
      <c r="L162" s="41"/>
      <c r="M162" s="39"/>
      <c r="N162" s="2"/>
      <c r="O162" s="2"/>
    </row>
    <row r="163" spans="1:15" ht="35.4">
      <c r="A163" s="2"/>
      <c r="B163" s="2"/>
      <c r="C163" s="2"/>
      <c r="D163" s="2"/>
      <c r="E163" s="2"/>
      <c r="F163" s="2"/>
      <c r="G163" s="2"/>
      <c r="H163" s="2"/>
      <c r="I163" s="40"/>
      <c r="J163" s="40" t="s">
        <v>182</v>
      </c>
      <c r="K163" s="42"/>
      <c r="L163" s="41"/>
      <c r="M163" s="39"/>
      <c r="N163" s="2"/>
      <c r="O163" s="2"/>
    </row>
    <row r="164" spans="1:15" ht="35.4">
      <c r="A164" s="2"/>
      <c r="B164" s="2"/>
      <c r="C164" s="2"/>
      <c r="D164" s="2"/>
      <c r="E164" s="2"/>
      <c r="F164" s="2"/>
      <c r="G164" s="2"/>
      <c r="H164" s="2"/>
      <c r="I164" s="40"/>
      <c r="J164" s="40" t="s">
        <v>182</v>
      </c>
      <c r="K164" s="42"/>
      <c r="L164" s="41"/>
      <c r="M164" s="39"/>
      <c r="N164" s="2"/>
      <c r="O164" s="2"/>
    </row>
    <row r="165" spans="1:15" ht="35.4">
      <c r="A165" s="2"/>
      <c r="B165" s="2"/>
      <c r="C165" s="2"/>
      <c r="D165" s="2"/>
      <c r="E165" s="2"/>
      <c r="F165" s="2"/>
      <c r="G165" s="2"/>
      <c r="H165" s="2"/>
      <c r="I165" s="40"/>
      <c r="J165" s="40" t="s">
        <v>182</v>
      </c>
      <c r="K165" s="42"/>
      <c r="L165" s="41"/>
      <c r="M165" s="39"/>
      <c r="N165" s="2"/>
      <c r="O165" s="2"/>
    </row>
    <row r="166" spans="1:15" ht="35.4">
      <c r="A166" s="2"/>
      <c r="B166" s="2"/>
      <c r="C166" s="2"/>
      <c r="D166" s="2"/>
      <c r="E166" s="2"/>
      <c r="F166" s="2"/>
      <c r="G166" s="2"/>
      <c r="H166" s="2"/>
      <c r="I166" s="40"/>
      <c r="J166" s="40" t="s">
        <v>182</v>
      </c>
      <c r="K166" s="42"/>
      <c r="L166" s="41"/>
      <c r="M166" s="39"/>
      <c r="N166" s="2"/>
      <c r="O166" s="2"/>
    </row>
    <row r="167" spans="1:15" ht="35.4">
      <c r="A167" s="2"/>
      <c r="B167" s="2"/>
      <c r="C167" s="2"/>
      <c r="D167" s="2"/>
      <c r="E167" s="2"/>
      <c r="F167" s="2"/>
      <c r="G167" s="2"/>
      <c r="H167" s="2"/>
      <c r="I167" s="40"/>
      <c r="J167" s="40" t="s">
        <v>182</v>
      </c>
      <c r="K167" s="42"/>
      <c r="L167" s="41"/>
      <c r="M167" s="39"/>
      <c r="N167" s="2"/>
      <c r="O167" s="2"/>
    </row>
    <row r="168" spans="1:15" ht="35.4">
      <c r="A168" s="2"/>
      <c r="B168" s="2"/>
      <c r="C168" s="2"/>
      <c r="D168" s="2"/>
      <c r="E168" s="2"/>
      <c r="F168" s="2"/>
      <c r="G168" s="2"/>
      <c r="H168" s="2"/>
      <c r="I168" s="40"/>
      <c r="J168" s="40" t="s">
        <v>182</v>
      </c>
      <c r="K168" s="42"/>
      <c r="L168" s="41"/>
      <c r="M168" s="39"/>
      <c r="N168" s="2"/>
      <c r="O168" s="2"/>
    </row>
    <row r="169" spans="1:15" ht="35.4">
      <c r="A169" s="2"/>
      <c r="B169" s="2"/>
      <c r="C169" s="2"/>
      <c r="D169" s="2"/>
      <c r="E169" s="2"/>
      <c r="F169" s="2"/>
      <c r="G169" s="2"/>
      <c r="H169" s="2"/>
      <c r="I169" s="40"/>
      <c r="J169" s="40" t="s">
        <v>182</v>
      </c>
      <c r="K169" s="42"/>
      <c r="L169" s="41"/>
      <c r="M169" s="39"/>
      <c r="N169" s="2"/>
      <c r="O169" s="2"/>
    </row>
    <row r="170" spans="1:15" ht="35.4">
      <c r="A170" s="2"/>
      <c r="B170" s="2"/>
      <c r="C170" s="2"/>
      <c r="D170" s="2"/>
      <c r="E170" s="2"/>
      <c r="F170" s="2"/>
      <c r="G170" s="2"/>
      <c r="H170" s="2"/>
      <c r="I170" s="40"/>
      <c r="J170" s="40" t="s">
        <v>182</v>
      </c>
      <c r="K170" s="42"/>
      <c r="L170" s="41"/>
      <c r="M170" s="39"/>
      <c r="N170" s="2"/>
      <c r="O170" s="2"/>
    </row>
    <row r="171" spans="1:15" ht="35.4">
      <c r="A171" s="2"/>
      <c r="B171" s="2"/>
      <c r="C171" s="2"/>
      <c r="D171" s="2"/>
      <c r="E171" s="2"/>
      <c r="F171" s="2"/>
      <c r="G171" s="2"/>
      <c r="H171" s="2"/>
      <c r="I171" s="40"/>
      <c r="J171" s="40" t="s">
        <v>182</v>
      </c>
      <c r="K171" s="42"/>
      <c r="L171" s="41"/>
      <c r="M171" s="39"/>
      <c r="N171" s="2"/>
      <c r="O171" s="2"/>
    </row>
    <row r="172" spans="1:15" ht="35.4">
      <c r="A172" s="2"/>
      <c r="B172" s="2"/>
      <c r="C172" s="2"/>
      <c r="D172" s="2"/>
      <c r="E172" s="2"/>
      <c r="F172" s="2"/>
      <c r="G172" s="2"/>
      <c r="H172" s="2"/>
      <c r="I172" s="40"/>
      <c r="J172" s="40" t="s">
        <v>182</v>
      </c>
      <c r="K172" s="42"/>
      <c r="L172" s="41"/>
      <c r="M172" s="39"/>
      <c r="N172" s="2"/>
      <c r="O172" s="2"/>
    </row>
    <row r="173" spans="1:15" ht="35.4">
      <c r="A173" s="2"/>
      <c r="B173" s="2"/>
      <c r="C173" s="2"/>
      <c r="D173" s="2"/>
      <c r="E173" s="2"/>
      <c r="F173" s="2"/>
      <c r="G173" s="2"/>
      <c r="H173" s="2"/>
      <c r="I173" s="40"/>
      <c r="J173" s="40" t="s">
        <v>182</v>
      </c>
      <c r="K173" s="42"/>
      <c r="L173" s="41"/>
      <c r="M173" s="39"/>
      <c r="N173" s="2"/>
      <c r="O173" s="2"/>
    </row>
    <row r="174" spans="1:15" ht="35.4">
      <c r="A174" s="2"/>
      <c r="B174" s="2"/>
      <c r="C174" s="2"/>
      <c r="D174" s="2"/>
      <c r="E174" s="2"/>
      <c r="F174" s="2"/>
      <c r="G174" s="2"/>
      <c r="H174" s="2"/>
      <c r="I174" s="40"/>
      <c r="J174" s="40" t="s">
        <v>182</v>
      </c>
      <c r="K174" s="42"/>
      <c r="L174" s="41"/>
      <c r="M174" s="39"/>
      <c r="N174" s="2"/>
      <c r="O174" s="2"/>
    </row>
    <row r="175" spans="1:15" ht="35.4">
      <c r="A175" s="2"/>
      <c r="B175" s="2"/>
      <c r="C175" s="2"/>
      <c r="D175" s="2"/>
      <c r="E175" s="2"/>
      <c r="F175" s="2"/>
      <c r="G175" s="2"/>
      <c r="H175" s="2"/>
      <c r="I175" s="40"/>
      <c r="J175" s="40" t="s">
        <v>182</v>
      </c>
      <c r="K175" s="42"/>
      <c r="L175" s="41"/>
      <c r="M175" s="39"/>
      <c r="N175" s="2"/>
      <c r="O175" s="2"/>
    </row>
    <row r="176" spans="1:15" ht="35.4">
      <c r="A176" s="2"/>
      <c r="B176" s="2"/>
      <c r="C176" s="2"/>
      <c r="D176" s="2"/>
      <c r="E176" s="2"/>
      <c r="F176" s="2"/>
      <c r="G176" s="2"/>
      <c r="H176" s="2"/>
      <c r="I176" s="40"/>
      <c r="J176" s="40" t="s">
        <v>182</v>
      </c>
      <c r="K176" s="42"/>
      <c r="L176" s="41"/>
      <c r="M176" s="39"/>
      <c r="N176" s="2"/>
      <c r="O176" s="2"/>
    </row>
    <row r="177" spans="1:15" ht="35.4">
      <c r="A177" s="2"/>
      <c r="B177" s="2"/>
      <c r="C177" s="2"/>
      <c r="D177" s="2"/>
      <c r="E177" s="2"/>
      <c r="F177" s="2"/>
      <c r="G177" s="2"/>
      <c r="H177" s="2"/>
      <c r="I177" s="40"/>
      <c r="J177" s="40" t="s">
        <v>182</v>
      </c>
      <c r="K177" s="42"/>
      <c r="L177" s="41"/>
      <c r="M177" s="39"/>
      <c r="N177" s="2"/>
      <c r="O177" s="2"/>
    </row>
    <row r="178" spans="1:15" ht="35.4">
      <c r="A178" s="2"/>
      <c r="B178" s="2"/>
      <c r="C178" s="2"/>
      <c r="D178" s="2"/>
      <c r="E178" s="2"/>
      <c r="F178" s="2"/>
      <c r="G178" s="2"/>
      <c r="H178" s="2"/>
      <c r="I178" s="40"/>
      <c r="J178" s="40" t="s">
        <v>182</v>
      </c>
      <c r="K178" s="42"/>
      <c r="L178" s="41"/>
      <c r="M178" s="39"/>
      <c r="N178" s="2"/>
      <c r="O178" s="2"/>
    </row>
    <row r="179" spans="1:15" ht="35.4">
      <c r="A179" s="2"/>
      <c r="B179" s="2"/>
      <c r="C179" s="2"/>
      <c r="D179" s="2"/>
      <c r="E179" s="2"/>
      <c r="F179" s="2"/>
      <c r="G179" s="2"/>
      <c r="H179" s="2"/>
      <c r="I179" s="40"/>
      <c r="J179" s="40" t="s">
        <v>182</v>
      </c>
      <c r="K179" s="42"/>
      <c r="L179" s="41"/>
      <c r="M179" s="39"/>
      <c r="N179" s="2"/>
      <c r="O179" s="2"/>
    </row>
    <row r="180" spans="1:15" ht="35.4">
      <c r="A180" s="2"/>
      <c r="B180" s="2"/>
      <c r="C180" s="2"/>
      <c r="D180" s="2"/>
      <c r="E180" s="2"/>
      <c r="F180" s="2"/>
      <c r="G180" s="2"/>
      <c r="H180" s="2"/>
      <c r="I180" s="40"/>
      <c r="J180" s="40" t="s">
        <v>182</v>
      </c>
      <c r="K180" s="42"/>
      <c r="L180" s="41"/>
      <c r="M180" s="39"/>
      <c r="N180" s="2"/>
      <c r="O180" s="2"/>
    </row>
    <row r="181" spans="1:15" ht="35.4">
      <c r="A181" s="2"/>
      <c r="B181" s="2"/>
      <c r="C181" s="2"/>
      <c r="D181" s="2"/>
      <c r="E181" s="2"/>
      <c r="F181" s="2"/>
      <c r="G181" s="2"/>
      <c r="H181" s="2"/>
      <c r="I181" s="40"/>
      <c r="J181" s="40" t="s">
        <v>182</v>
      </c>
      <c r="K181" s="42"/>
      <c r="L181" s="41"/>
      <c r="M181" s="39"/>
      <c r="N181" s="2"/>
      <c r="O181" s="2"/>
    </row>
    <row r="182" spans="1:15" ht="35.4">
      <c r="A182" s="2"/>
      <c r="B182" s="2"/>
      <c r="C182" s="2"/>
      <c r="D182" s="2"/>
      <c r="E182" s="2"/>
      <c r="F182" s="2"/>
      <c r="G182" s="2"/>
      <c r="H182" s="2"/>
      <c r="I182" s="40"/>
      <c r="J182" s="40" t="s">
        <v>182</v>
      </c>
      <c r="K182" s="42"/>
      <c r="L182" s="41"/>
      <c r="M182" s="39"/>
      <c r="N182" s="2"/>
      <c r="O182" s="2"/>
    </row>
    <row r="183" spans="1:15" ht="35.4">
      <c r="A183" s="2"/>
      <c r="B183" s="2"/>
      <c r="C183" s="2"/>
      <c r="D183" s="2"/>
      <c r="E183" s="2"/>
      <c r="F183" s="2"/>
      <c r="G183" s="2"/>
      <c r="H183" s="2"/>
      <c r="I183" s="40"/>
      <c r="J183" s="40" t="s">
        <v>182</v>
      </c>
      <c r="K183" s="42"/>
      <c r="L183" s="41"/>
      <c r="M183" s="39"/>
      <c r="N183" s="2"/>
      <c r="O183" s="2"/>
    </row>
    <row r="184" spans="1:15" ht="35.4">
      <c r="A184" s="2"/>
      <c r="B184" s="2"/>
      <c r="C184" s="2"/>
      <c r="D184" s="2"/>
      <c r="E184" s="2"/>
      <c r="F184" s="2"/>
      <c r="G184" s="2"/>
      <c r="H184" s="2"/>
      <c r="I184" s="40"/>
      <c r="J184" s="40" t="s">
        <v>182</v>
      </c>
      <c r="K184" s="42"/>
      <c r="L184" s="41"/>
      <c r="M184" s="39"/>
      <c r="N184" s="2"/>
      <c r="O184" s="2"/>
    </row>
    <row r="185" spans="1:15" ht="35.4">
      <c r="A185" s="2"/>
      <c r="B185" s="2"/>
      <c r="C185" s="2"/>
      <c r="D185" s="2"/>
      <c r="E185" s="2"/>
      <c r="F185" s="2"/>
      <c r="G185" s="2"/>
      <c r="H185" s="2"/>
      <c r="I185" s="40"/>
      <c r="J185" s="40" t="s">
        <v>182</v>
      </c>
      <c r="K185" s="42"/>
      <c r="L185" s="41"/>
      <c r="M185" s="39"/>
      <c r="N185" s="2"/>
      <c r="O185" s="2"/>
    </row>
    <row r="186" spans="1:15" ht="35.4">
      <c r="A186" s="2"/>
      <c r="B186" s="2"/>
      <c r="C186" s="2"/>
      <c r="D186" s="2"/>
      <c r="E186" s="2"/>
      <c r="F186" s="2"/>
      <c r="G186" s="2"/>
      <c r="H186" s="2"/>
      <c r="I186" s="40"/>
      <c r="J186" s="40" t="s">
        <v>182</v>
      </c>
      <c r="K186" s="42"/>
      <c r="L186" s="41"/>
      <c r="M186" s="39"/>
      <c r="N186" s="2"/>
      <c r="O186" s="2"/>
    </row>
    <row r="187" spans="1:15" ht="35.4">
      <c r="A187" s="2"/>
      <c r="B187" s="2"/>
      <c r="C187" s="2"/>
      <c r="D187" s="2"/>
      <c r="E187" s="2"/>
      <c r="F187" s="2"/>
      <c r="G187" s="2"/>
      <c r="H187" s="2"/>
      <c r="I187" s="40"/>
      <c r="J187" s="40" t="s">
        <v>182</v>
      </c>
      <c r="K187" s="42"/>
      <c r="L187" s="41"/>
      <c r="M187" s="39"/>
      <c r="N187" s="2"/>
      <c r="O187" s="2"/>
    </row>
    <row r="188" spans="1:15" ht="35.4">
      <c r="A188" s="2"/>
      <c r="B188" s="2"/>
      <c r="C188" s="2"/>
      <c r="D188" s="2"/>
      <c r="E188" s="2"/>
      <c r="F188" s="2"/>
      <c r="G188" s="2"/>
      <c r="H188" s="2"/>
      <c r="I188" s="40"/>
      <c r="J188" s="40" t="s">
        <v>182</v>
      </c>
      <c r="K188" s="42"/>
      <c r="L188" s="41"/>
      <c r="M188" s="39"/>
      <c r="N188" s="2"/>
      <c r="O188" s="2"/>
    </row>
    <row r="189" spans="1:15" ht="35.4">
      <c r="A189" s="2"/>
      <c r="B189" s="2"/>
      <c r="C189" s="2"/>
      <c r="D189" s="2"/>
      <c r="E189" s="2"/>
      <c r="F189" s="2"/>
      <c r="G189" s="2"/>
      <c r="H189" s="2"/>
      <c r="I189" s="40"/>
      <c r="J189" s="40" t="s">
        <v>182</v>
      </c>
      <c r="K189" s="42"/>
      <c r="L189" s="41"/>
      <c r="M189" s="39"/>
      <c r="N189" s="2"/>
      <c r="O189" s="2"/>
    </row>
    <row r="190" spans="1:15" ht="35.4">
      <c r="A190" s="2"/>
      <c r="B190" s="2"/>
      <c r="C190" s="2"/>
      <c r="D190" s="2"/>
      <c r="E190" s="2"/>
      <c r="F190" s="2"/>
      <c r="G190" s="2"/>
      <c r="H190" s="2"/>
      <c r="I190" s="40"/>
      <c r="J190" s="40" t="s">
        <v>182</v>
      </c>
      <c r="K190" s="42"/>
      <c r="L190" s="41"/>
      <c r="M190" s="39"/>
      <c r="N190" s="2"/>
      <c r="O190" s="2"/>
    </row>
    <row r="191" spans="1:15" ht="35.4">
      <c r="A191" s="2"/>
      <c r="B191" s="2"/>
      <c r="C191" s="2"/>
      <c r="D191" s="2"/>
      <c r="E191" s="2"/>
      <c r="F191" s="2"/>
      <c r="G191" s="2"/>
      <c r="H191" s="2"/>
      <c r="I191" s="40"/>
      <c r="J191" s="40" t="s">
        <v>182</v>
      </c>
      <c r="K191" s="42"/>
      <c r="L191" s="41"/>
      <c r="M191" s="39"/>
      <c r="N191" s="2"/>
      <c r="O191" s="2"/>
    </row>
    <row r="192" spans="1:15" ht="35.4">
      <c r="A192" s="2"/>
      <c r="B192" s="2"/>
      <c r="C192" s="2"/>
      <c r="D192" s="2"/>
      <c r="E192" s="2"/>
      <c r="F192" s="2"/>
      <c r="G192" s="2"/>
      <c r="H192" s="2"/>
      <c r="I192" s="40"/>
      <c r="J192" s="40" t="s">
        <v>182</v>
      </c>
      <c r="K192" s="42"/>
      <c r="L192" s="41"/>
      <c r="M192" s="39"/>
      <c r="N192" s="2"/>
      <c r="O192" s="2"/>
    </row>
    <row r="193" spans="1:15" ht="35.4">
      <c r="A193" s="2"/>
      <c r="B193" s="2"/>
      <c r="C193" s="2"/>
      <c r="D193" s="2"/>
      <c r="E193" s="2"/>
      <c r="F193" s="2"/>
      <c r="G193" s="2"/>
      <c r="H193" s="2"/>
      <c r="I193" s="40"/>
      <c r="J193" s="40" t="s">
        <v>182</v>
      </c>
      <c r="K193" s="42"/>
      <c r="L193" s="41"/>
      <c r="M193" s="39"/>
      <c r="N193" s="2"/>
      <c r="O193" s="2"/>
    </row>
    <row r="194" spans="1:15" ht="35.4">
      <c r="A194" s="2"/>
      <c r="B194" s="2"/>
      <c r="C194" s="2"/>
      <c r="D194" s="2"/>
      <c r="E194" s="2"/>
      <c r="F194" s="2"/>
      <c r="G194" s="2"/>
      <c r="H194" s="2"/>
      <c r="I194" s="40"/>
      <c r="J194" s="40" t="s">
        <v>182</v>
      </c>
      <c r="K194" s="42"/>
      <c r="L194" s="41"/>
      <c r="M194" s="39"/>
      <c r="N194" s="2"/>
      <c r="O194" s="2"/>
    </row>
    <row r="195" spans="1:15" ht="35.4">
      <c r="A195" s="2"/>
      <c r="B195" s="2"/>
      <c r="C195" s="2"/>
      <c r="D195" s="2"/>
      <c r="E195" s="2"/>
      <c r="F195" s="2"/>
      <c r="G195" s="2"/>
      <c r="H195" s="2"/>
      <c r="I195" s="40"/>
      <c r="J195" s="40" t="s">
        <v>182</v>
      </c>
      <c r="K195" s="42"/>
      <c r="L195" s="41"/>
      <c r="M195" s="39"/>
      <c r="N195" s="2"/>
      <c r="O195" s="2"/>
    </row>
    <row r="196" spans="1:15" ht="35.4">
      <c r="A196" s="2"/>
      <c r="B196" s="2"/>
      <c r="C196" s="2"/>
      <c r="D196" s="2"/>
      <c r="E196" s="2"/>
      <c r="F196" s="2"/>
      <c r="G196" s="2"/>
      <c r="H196" s="2"/>
      <c r="I196" s="40"/>
      <c r="J196" s="40" t="s">
        <v>182</v>
      </c>
      <c r="K196" s="42"/>
      <c r="L196" s="41"/>
      <c r="M196" s="39"/>
      <c r="N196" s="2"/>
      <c r="O196" s="2"/>
    </row>
    <row r="197" spans="1:15" ht="35.4">
      <c r="A197" s="2"/>
      <c r="B197" s="2"/>
      <c r="C197" s="2"/>
      <c r="D197" s="2"/>
      <c r="E197" s="2"/>
      <c r="F197" s="2"/>
      <c r="G197" s="2"/>
      <c r="H197" s="2"/>
      <c r="I197" s="40"/>
      <c r="J197" s="40" t="s">
        <v>182</v>
      </c>
      <c r="K197" s="42"/>
      <c r="L197" s="41"/>
      <c r="M197" s="39"/>
      <c r="N197" s="2"/>
      <c r="O197" s="2"/>
    </row>
    <row r="198" spans="1:15" ht="35.4">
      <c r="A198" s="2"/>
      <c r="B198" s="2"/>
      <c r="C198" s="2"/>
      <c r="D198" s="2"/>
      <c r="E198" s="2"/>
      <c r="F198" s="2"/>
      <c r="G198" s="2"/>
      <c r="H198" s="2"/>
      <c r="I198" s="40"/>
      <c r="J198" s="40" t="s">
        <v>182</v>
      </c>
      <c r="K198" s="42"/>
      <c r="L198" s="41"/>
      <c r="M198" s="39"/>
      <c r="N198" s="2"/>
      <c r="O198" s="2"/>
    </row>
    <row r="199" spans="1:15" ht="35.4">
      <c r="A199" s="2"/>
      <c r="B199" s="2"/>
      <c r="C199" s="2"/>
      <c r="D199" s="2"/>
      <c r="E199" s="2"/>
      <c r="F199" s="2"/>
      <c r="G199" s="2"/>
      <c r="H199" s="2"/>
      <c r="I199" s="40"/>
      <c r="J199" s="40" t="s">
        <v>182</v>
      </c>
      <c r="K199" s="42"/>
      <c r="L199" s="41"/>
      <c r="M199" s="39"/>
      <c r="N199" s="2"/>
      <c r="O199" s="2"/>
    </row>
    <row r="200" spans="1:15" ht="35.4">
      <c r="A200" s="2"/>
      <c r="B200" s="2"/>
      <c r="C200" s="2"/>
      <c r="D200" s="2"/>
      <c r="E200" s="2"/>
      <c r="F200" s="2"/>
      <c r="G200" s="2"/>
      <c r="H200" s="2"/>
      <c r="I200" s="40"/>
      <c r="J200" s="40" t="s">
        <v>182</v>
      </c>
      <c r="K200" s="42"/>
      <c r="L200" s="41"/>
      <c r="M200" s="39"/>
      <c r="N200" s="2"/>
      <c r="O200" s="2"/>
    </row>
    <row r="201" spans="1:15" ht="35.4">
      <c r="A201" s="2"/>
      <c r="B201" s="2"/>
      <c r="C201" s="2"/>
      <c r="D201" s="2"/>
      <c r="E201" s="2"/>
      <c r="F201" s="2"/>
      <c r="G201" s="2"/>
      <c r="H201" s="2"/>
      <c r="I201" s="40"/>
      <c r="J201" s="40" t="s">
        <v>182</v>
      </c>
      <c r="K201" s="42"/>
      <c r="L201" s="41"/>
      <c r="M201" s="39"/>
      <c r="N201" s="2"/>
      <c r="O201" s="2"/>
    </row>
    <row r="202" spans="1:15" ht="35.4">
      <c r="A202" s="2"/>
      <c r="B202" s="2"/>
      <c r="C202" s="2"/>
      <c r="D202" s="2"/>
      <c r="E202" s="2"/>
      <c r="F202" s="2"/>
      <c r="G202" s="2"/>
      <c r="H202" s="2"/>
      <c r="I202" s="40"/>
      <c r="J202" s="40" t="s">
        <v>182</v>
      </c>
      <c r="K202" s="42"/>
      <c r="L202" s="41"/>
      <c r="M202" s="39"/>
      <c r="N202" s="2"/>
      <c r="O202" s="2"/>
    </row>
    <row r="203" spans="1:15" ht="35.4">
      <c r="A203" s="2"/>
      <c r="B203" s="2"/>
      <c r="C203" s="2"/>
      <c r="D203" s="2"/>
      <c r="E203" s="2"/>
      <c r="F203" s="2"/>
      <c r="G203" s="2"/>
      <c r="H203" s="2"/>
      <c r="I203" s="40"/>
      <c r="J203" s="40" t="s">
        <v>182</v>
      </c>
      <c r="K203" s="42"/>
      <c r="L203" s="41"/>
      <c r="M203" s="39"/>
      <c r="N203" s="2"/>
      <c r="O203" s="2"/>
    </row>
    <row r="204" spans="1:15" ht="35.4">
      <c r="A204" s="2"/>
      <c r="B204" s="2"/>
      <c r="C204" s="2"/>
      <c r="D204" s="2"/>
      <c r="E204" s="2"/>
      <c r="F204" s="2"/>
      <c r="G204" s="2"/>
      <c r="H204" s="2"/>
      <c r="I204" s="40"/>
      <c r="J204" s="40" t="s">
        <v>182</v>
      </c>
      <c r="K204" s="42"/>
      <c r="L204" s="41"/>
      <c r="M204" s="39"/>
      <c r="N204" s="2"/>
      <c r="O204" s="2"/>
    </row>
    <row r="205" spans="1:15" ht="35.4">
      <c r="A205" s="2"/>
      <c r="B205" s="2"/>
      <c r="C205" s="2"/>
      <c r="D205" s="2"/>
      <c r="E205" s="2"/>
      <c r="F205" s="2"/>
      <c r="G205" s="2"/>
      <c r="H205" s="2"/>
      <c r="I205" s="40"/>
      <c r="J205" s="40" t="s">
        <v>182</v>
      </c>
      <c r="K205" s="42"/>
      <c r="L205" s="41"/>
      <c r="M205" s="39"/>
      <c r="N205" s="2"/>
      <c r="O205" s="2"/>
    </row>
    <row r="206" spans="1:15" ht="3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</row>
    <row r="207" spans="1:15" ht="3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</row>
    <row r="208" spans="1:15" ht="3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</row>
    <row r="209" spans="1:15" ht="3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</row>
    <row r="210" spans="1:15" ht="3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</row>
    <row r="211" spans="1:15" ht="3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</row>
    <row r="212" spans="1:15" ht="30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</row>
    <row r="213" spans="1:15" ht="30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</row>
    <row r="214" spans="1:15" ht="30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</row>
    <row r="215" spans="1:15" ht="30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</row>
    <row r="216" spans="1:15" ht="30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</row>
    <row r="217" spans="1:15" ht="3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</row>
    <row r="218" spans="1:15" ht="3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</row>
    <row r="219" spans="1:15" ht="3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</row>
    <row r="220" spans="1:15" ht="3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</row>
    <row r="221" spans="1:15" ht="3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</row>
    <row r="222" spans="1:15" ht="3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</row>
    <row r="223" spans="1:15" ht="3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</row>
    <row r="224" spans="1:15" ht="30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</row>
    <row r="225" spans="1:15" ht="30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</row>
    <row r="226" spans="1:15" ht="30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</row>
    <row r="227" spans="1:15" ht="30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</row>
    <row r="228" spans="1:15" ht="30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</row>
    <row r="229" spans="1:15" ht="30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</row>
    <row r="230" spans="1:15" ht="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</row>
    <row r="231" spans="1:15" ht="3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</row>
    <row r="232" spans="1:15" ht="3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</row>
    <row r="233" spans="1:15" ht="3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</row>
    <row r="234" spans="1:15" ht="3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</row>
    <row r="235" spans="1:15" ht="3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</row>
    <row r="236" spans="1:15" ht="3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</row>
    <row r="237" spans="1:15" ht="3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</row>
    <row r="238" spans="1:15" ht="30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</row>
    <row r="239" spans="1:15" ht="30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</row>
    <row r="240" spans="1:15" ht="3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</row>
    <row r="241" spans="1:15" ht="30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</row>
    <row r="242" spans="1:15" ht="30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</row>
    <row r="243" spans="1:15" ht="30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</row>
    <row r="244" spans="1:15" ht="30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</row>
    <row r="245" spans="1:15" ht="3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</row>
    <row r="246" spans="1:15" ht="3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</row>
    <row r="247" spans="1:15" ht="3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</row>
    <row r="248" spans="1:15" ht="3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</row>
    <row r="249" spans="1:15" ht="3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</row>
    <row r="250" spans="1:15" ht="3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</row>
    <row r="251" spans="1:15" ht="3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</row>
    <row r="252" spans="1:15" ht="3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</row>
    <row r="253" spans="1:15" ht="3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</row>
    <row r="254" spans="1:15" ht="30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</row>
    <row r="255" spans="1:15" ht="30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</row>
    <row r="256" spans="1:15" ht="30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</row>
    <row r="257" spans="1:15" ht="30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</row>
    <row r="258" spans="1:15" ht="3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</row>
    <row r="259" spans="1:15" ht="3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</row>
    <row r="260" spans="1:15" ht="3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</row>
    <row r="261" spans="1:15" ht="3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</row>
    <row r="262" spans="1:15" ht="3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</row>
    <row r="263" spans="1:15" ht="3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</row>
    <row r="264" spans="1:15" ht="3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</row>
    <row r="265" spans="1:15" ht="3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</row>
    <row r="266" spans="1:15" ht="30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</row>
    <row r="267" spans="1:15" ht="30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</row>
    <row r="268" spans="1:15" ht="30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</row>
    <row r="269" spans="1:15" ht="30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</row>
    <row r="270" spans="1:15" ht="3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</row>
    <row r="271" spans="1:15" ht="3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</row>
    <row r="272" spans="1:15" ht="30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</row>
    <row r="273" spans="1:15" ht="3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</row>
    <row r="274" spans="1:15" ht="3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</row>
    <row r="275" spans="1:15" ht="3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</row>
    <row r="276" spans="1:15" ht="3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</row>
    <row r="277" spans="1:15" ht="3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</row>
    <row r="278" spans="1:15" ht="3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</row>
    <row r="279" spans="1:15" ht="3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</row>
    <row r="280" spans="1:15" ht="3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</row>
    <row r="281" spans="1:15" ht="30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</row>
    <row r="282" spans="1:15" ht="3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</row>
    <row r="283" spans="1:15" ht="3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</row>
    <row r="284" spans="1:15" ht="30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</row>
    <row r="285" spans="1:15" ht="30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</row>
    <row r="286" spans="1:15" ht="30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</row>
    <row r="287" spans="1:15" ht="30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</row>
    <row r="288" spans="1:15" ht="30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</row>
    <row r="289" spans="1:15" ht="30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</row>
    <row r="290" spans="1:15" ht="3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</row>
    <row r="291" spans="1:15" ht="30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</row>
    <row r="292" spans="1:15" ht="3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</row>
    <row r="293" spans="1:15" ht="3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</row>
    <row r="294" spans="1:15" ht="3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</row>
    <row r="295" spans="1:15" ht="3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</row>
    <row r="296" spans="1:15" ht="30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</row>
    <row r="297" spans="1:15" ht="30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</row>
    <row r="298" spans="1:15" ht="30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</row>
    <row r="299" spans="1:15" ht="30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</row>
    <row r="300" spans="1:15" ht="3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</row>
    <row r="301" spans="1:15" ht="30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</row>
    <row r="302" spans="1:15" ht="30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</row>
    <row r="303" spans="1:15" ht="30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</row>
    <row r="304" spans="1:15" ht="30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</row>
    <row r="305" spans="1:15" ht="30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</row>
    <row r="306" spans="1:15" ht="3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</row>
    <row r="307" spans="1:15" ht="3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</row>
    <row r="308" spans="1:15" ht="30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</row>
    <row r="309" spans="1:15" ht="30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</row>
    <row r="310" spans="1:15" ht="3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</row>
    <row r="311" spans="1:15" ht="30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</row>
    <row r="312" spans="1:15" ht="30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</row>
    <row r="313" spans="1:15" ht="30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</row>
    <row r="314" spans="1:15" ht="30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ht="3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ht="3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ht="30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ht="3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ht="3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ht="3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1:15" ht="3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1:15" ht="30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1:15" ht="30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1:15" ht="30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1:15" ht="30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1:15" ht="30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1:15" ht="30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1:15" ht="30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1:15" ht="30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1:15" ht="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1:15" ht="3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1:15" ht="30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1:15" ht="30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1:15" ht="3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1:15" ht="30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1:15" ht="3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1:15" ht="3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1:15" ht="30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1:15" ht="30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1:15" ht="3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1:15" ht="30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1:15" ht="30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1:15" ht="30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  <row r="344" spans="1:15" ht="30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</row>
    <row r="345" spans="1:15" ht="30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</row>
    <row r="346" spans="1:15" ht="30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</row>
    <row r="347" spans="1:15" ht="3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</row>
    <row r="348" spans="1:15" ht="3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</row>
    <row r="349" spans="1:15" ht="30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</row>
    <row r="350" spans="1:15" ht="3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</row>
    <row r="351" spans="1:15" ht="30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</row>
    <row r="352" spans="1:15" ht="30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</row>
    <row r="353" spans="1:15" ht="30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</row>
    <row r="354" spans="1:15" ht="3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</row>
    <row r="355" spans="1:15" ht="3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</row>
    <row r="356" spans="1:15" ht="30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</row>
    <row r="357" spans="1:15" ht="3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</row>
    <row r="358" spans="1:15" ht="3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</row>
    <row r="359" spans="1:15" ht="30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</row>
    <row r="360" spans="1:15" ht="3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</row>
    <row r="361" spans="1:15" ht="3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</row>
    <row r="362" spans="1:15" ht="3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</row>
    <row r="363" spans="1:15" ht="30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</row>
    <row r="364" spans="1:15" ht="30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</row>
    <row r="365" spans="1:15" ht="30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</row>
    <row r="366" spans="1:15" ht="30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</row>
    <row r="367" spans="1:15" ht="30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</row>
    <row r="368" spans="1:15" ht="30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</row>
    <row r="369" spans="1:15" ht="30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</row>
    <row r="370" spans="1:15" ht="3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</row>
    <row r="371" spans="1:15" ht="30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</row>
    <row r="372" spans="1:15" ht="30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</row>
    <row r="373" spans="1:15" ht="30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</row>
    <row r="374" spans="1:15" ht="30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</row>
    <row r="375" spans="1:15" ht="3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</row>
    <row r="376" spans="1:15" ht="3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</row>
    <row r="377" spans="1:15" ht="30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</row>
    <row r="378" spans="1:15" ht="3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</row>
    <row r="379" spans="1:15" ht="3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</row>
    <row r="380" spans="1:15" ht="3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</row>
    <row r="381" spans="1:15" ht="30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</row>
    <row r="382" spans="1:15" ht="30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</row>
    <row r="383" spans="1:15" ht="30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</row>
    <row r="384" spans="1:15" ht="30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</row>
    <row r="385" spans="1:15" ht="30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</row>
    <row r="386" spans="1:15" ht="30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</row>
    <row r="387" spans="1:15" ht="30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</row>
    <row r="388" spans="1:15" ht="30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</row>
    <row r="389" spans="1:15" ht="3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</row>
    <row r="390" spans="1:15" ht="3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</row>
    <row r="391" spans="1:15" ht="30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</row>
    <row r="392" spans="1:15" ht="30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</row>
    <row r="393" spans="1:15" ht="30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</row>
    <row r="394" spans="1:15" ht="30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</row>
    <row r="395" spans="1:15" ht="30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</row>
    <row r="396" spans="1:15" ht="30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</row>
    <row r="397" spans="1:15" ht="30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</row>
    <row r="398" spans="1:15" ht="30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</row>
    <row r="399" spans="1:15" ht="3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</row>
    <row r="400" spans="1:15" ht="3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</row>
    <row r="401" spans="1:15" ht="30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</row>
    <row r="402" spans="1:15" ht="3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</row>
    <row r="403" spans="1:15" ht="3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</row>
    <row r="404" spans="1:15" ht="3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</row>
    <row r="405" spans="1:15" ht="30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</row>
    <row r="406" spans="1:15" ht="30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</row>
    <row r="407" spans="1:15" ht="30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</row>
    <row r="408" spans="1:15" ht="30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</row>
    <row r="409" spans="1:15" ht="30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</row>
    <row r="410" spans="1:15" ht="3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</row>
    <row r="411" spans="1:15" ht="30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</row>
    <row r="412" spans="1:15" ht="30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</row>
    <row r="413" spans="1:15" ht="30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</row>
    <row r="414" spans="1:15" ht="30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</row>
    <row r="415" spans="1:15" ht="30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</row>
    <row r="416" spans="1:15" ht="30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</row>
    <row r="417" spans="1:15" ht="3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</row>
    <row r="418" spans="1:15" ht="3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</row>
    <row r="419" spans="1:15" ht="30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</row>
    <row r="420" spans="1:15" ht="3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</row>
    <row r="421" spans="1:15" ht="30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</row>
    <row r="422" spans="1:15" ht="30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</row>
    <row r="423" spans="1:15" ht="3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</row>
    <row r="424" spans="1:15" ht="3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</row>
    <row r="425" spans="1:15" ht="30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</row>
    <row r="426" spans="1:15" ht="3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</row>
    <row r="427" spans="1:15" ht="3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</row>
    <row r="428" spans="1:15" ht="30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</row>
    <row r="429" spans="1:15" ht="30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</row>
    <row r="430" spans="1:15" ht="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</row>
    <row r="431" spans="1:15" ht="3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</row>
    <row r="432" spans="1:15" ht="30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</row>
    <row r="433" spans="1:15" ht="30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</row>
    <row r="434" spans="1:15" ht="30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</row>
    <row r="435" spans="1:15" ht="30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</row>
    <row r="436" spans="1:15" ht="30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</row>
    <row r="437" spans="1:15" ht="30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</row>
    <row r="438" spans="1:15" ht="30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</row>
    <row r="439" spans="1:15" ht="30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</row>
    <row r="440" spans="1:15" ht="3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</row>
    <row r="441" spans="1:15" ht="30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</row>
    <row r="442" spans="1:15" ht="30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</row>
    <row r="443" spans="1:15" ht="30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</row>
    <row r="444" spans="1:15" ht="3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</row>
    <row r="445" spans="1:15" ht="3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</row>
    <row r="446" spans="1:15" ht="30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</row>
    <row r="447" spans="1:15" ht="3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</row>
    <row r="448" spans="1:15" ht="3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</row>
    <row r="449" spans="1:15" ht="30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</row>
    <row r="450" spans="1:15" ht="3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</row>
    <row r="451" spans="1:15" ht="3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</row>
    <row r="452" spans="1:15" ht="30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</row>
    <row r="453" spans="1:15" ht="30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</row>
    <row r="454" spans="1:15" ht="30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</row>
    <row r="455" spans="1:15" ht="30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</row>
    <row r="456" spans="1:15" ht="30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</row>
    <row r="457" spans="1:15" ht="30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</row>
    <row r="458" spans="1:15" ht="3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</row>
    <row r="459" spans="1:15" ht="3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</row>
    <row r="460" spans="1:15" ht="3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</row>
    <row r="461" spans="1:15" ht="30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</row>
    <row r="462" spans="1:15" ht="30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</row>
    <row r="463" spans="1:15" ht="30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</row>
    <row r="464" spans="1:15" ht="30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</row>
    <row r="465" spans="1:15" ht="30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</row>
    <row r="466" spans="1:15" ht="30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</row>
    <row r="467" spans="1:15" ht="30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</row>
    <row r="468" spans="1:15" ht="30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</row>
    <row r="469" spans="1:15" ht="30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</row>
    <row r="470" spans="1:15" ht="3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</row>
    <row r="471" spans="1:15" ht="3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</row>
    <row r="472" spans="1:15" ht="3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</row>
    <row r="473" spans="1:15" ht="3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</row>
    <row r="474" spans="1:15" ht="3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</row>
    <row r="475" spans="1:15" ht="3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</row>
    <row r="476" spans="1:15" ht="30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</row>
    <row r="477" spans="1:15" ht="30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</row>
    <row r="478" spans="1:15" ht="30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</row>
    <row r="479" spans="1:15" ht="30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</row>
    <row r="480" spans="1:15" ht="3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</row>
    <row r="481" spans="1:15" ht="30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</row>
    <row r="482" spans="1:15" ht="30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</row>
    <row r="483" spans="1:15" ht="30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</row>
    <row r="484" spans="1:15" ht="30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</row>
    <row r="485" spans="1:15" ht="30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</row>
    <row r="486" spans="1:15" ht="30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</row>
    <row r="487" spans="1:15" ht="30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</row>
    <row r="488" spans="1:15" ht="30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</row>
    <row r="489" spans="1:15" ht="30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</row>
    <row r="490" spans="1:15" ht="3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</row>
    <row r="491" spans="1:15" ht="30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</row>
    <row r="492" spans="1:15" ht="30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</row>
    <row r="493" spans="1:15" ht="30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</row>
    <row r="494" spans="1:15" ht="30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</row>
    <row r="495" spans="1:15" ht="3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</row>
    <row r="496" spans="1:15" ht="3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</row>
    <row r="497" spans="1:15" ht="30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</row>
    <row r="498" spans="1:15" ht="3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</row>
    <row r="499" spans="1:15" ht="3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</row>
    <row r="500" spans="1:15" ht="3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</row>
    <row r="501" spans="1:15" ht="30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</row>
    <row r="502" spans="1:15" ht="30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</row>
    <row r="503" spans="1:15" ht="30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</row>
    <row r="504" spans="1:15" ht="30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</row>
    <row r="505" spans="1:15" ht="30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</row>
    <row r="506" spans="1:15" ht="30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</row>
    <row r="507" spans="1:15" ht="30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</row>
    <row r="508" spans="1:15" ht="30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</row>
    <row r="509" spans="1:15" ht="30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</row>
    <row r="510" spans="1:15" ht="3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</row>
    <row r="511" spans="1:15" ht="30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</row>
    <row r="512" spans="1:15" ht="30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</row>
    <row r="513" spans="1:15" ht="30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</row>
    <row r="514" spans="1:15" ht="30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</row>
    <row r="515" spans="1:15" ht="30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</row>
    <row r="516" spans="1:15" ht="30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</row>
    <row r="517" spans="1:15" ht="30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</row>
    <row r="518" spans="1:15" ht="30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</row>
    <row r="519" spans="1:15" ht="3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</row>
    <row r="520" spans="1:15" ht="3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</row>
    <row r="521" spans="1:15" ht="30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</row>
    <row r="522" spans="1:15" ht="3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</row>
    <row r="523" spans="1:15" ht="3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</row>
    <row r="524" spans="1:15" ht="30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</row>
    <row r="525" spans="1:15" ht="30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</row>
    <row r="526" spans="1:15" ht="30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</row>
    <row r="527" spans="1:15" ht="30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</row>
    <row r="528" spans="1:15" ht="30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</row>
    <row r="529" spans="1:15" ht="30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</row>
    <row r="530" spans="1:15" ht="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</row>
    <row r="531" spans="1:15" ht="30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</row>
    <row r="532" spans="1:15" ht="30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</row>
    <row r="533" spans="1:15" ht="30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</row>
    <row r="534" spans="1:15" ht="30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</row>
    <row r="535" spans="1:15" ht="30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</row>
    <row r="536" spans="1:15" ht="30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</row>
    <row r="537" spans="1:15" ht="30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</row>
    <row r="538" spans="1:15" ht="30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</row>
    <row r="539" spans="1:15" ht="30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</row>
    <row r="540" spans="1:15" ht="3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</row>
    <row r="541" spans="1:15" ht="30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</row>
    <row r="542" spans="1:15" ht="30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</row>
    <row r="543" spans="1:15" ht="3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</row>
    <row r="544" spans="1:15" ht="3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</row>
    <row r="545" spans="1:15" ht="30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</row>
    <row r="546" spans="1:15" ht="3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</row>
    <row r="547" spans="1:15" ht="3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</row>
    <row r="548" spans="1:15" ht="30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</row>
    <row r="549" spans="1:15" ht="30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</row>
    <row r="550" spans="1:15" ht="3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</row>
    <row r="551" spans="1:15" ht="30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</row>
    <row r="552" spans="1:15" ht="30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</row>
    <row r="553" spans="1:15" ht="30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</row>
    <row r="554" spans="1:15" ht="30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</row>
    <row r="555" spans="1:15" ht="30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</row>
    <row r="556" spans="1:15" ht="30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</row>
    <row r="557" spans="1:15" ht="30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</row>
    <row r="558" spans="1:15" ht="30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</row>
    <row r="559" spans="1:15" ht="30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</row>
    <row r="560" spans="1:15" ht="3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</row>
    <row r="561" spans="1:15" ht="30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</row>
    <row r="562" spans="1:15" ht="30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</row>
    <row r="563" spans="1:15" ht="30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</row>
    <row r="564" spans="1:15" ht="30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</row>
    <row r="565" spans="1:15" ht="30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</row>
    <row r="566" spans="1:15" ht="30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</row>
    <row r="567" spans="1:15" ht="3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</row>
    <row r="568" spans="1:15" ht="3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</row>
    <row r="569" spans="1:15" ht="30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</row>
    <row r="570" spans="1:15" ht="3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</row>
    <row r="571" spans="1:15" ht="3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</row>
    <row r="572" spans="1:15" ht="30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</row>
    <row r="573" spans="1:15" ht="30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</row>
    <row r="574" spans="1:15" ht="30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</row>
    <row r="575" spans="1:15" ht="30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</row>
    <row r="576" spans="1:15" ht="30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</row>
    <row r="577" spans="1:15" ht="30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</row>
    <row r="578" spans="1:15" ht="30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</row>
    <row r="579" spans="1:15" ht="30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</row>
    <row r="580" spans="1:15" ht="3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</row>
    <row r="581" spans="1:15" ht="30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</row>
    <row r="582" spans="1:15" ht="30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</row>
    <row r="583" spans="1:15" ht="30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</row>
    <row r="584" spans="1:15" ht="30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</row>
    <row r="585" spans="1:15" ht="30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</row>
    <row r="586" spans="1:15" ht="30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</row>
    <row r="587" spans="1:15" ht="30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</row>
    <row r="588" spans="1:15" ht="30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</row>
    <row r="589" spans="1:15" ht="30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</row>
    <row r="590" spans="1:15" ht="3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</row>
    <row r="591" spans="1:15" ht="3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</row>
    <row r="592" spans="1:15" ht="3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</row>
    <row r="593" spans="1:15" ht="30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</row>
    <row r="594" spans="1:15" ht="3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</row>
    <row r="595" spans="1:15" ht="3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</row>
    <row r="596" spans="1:15" ht="30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</row>
    <row r="597" spans="1:15" ht="30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</row>
    <row r="598" spans="1:15" ht="30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</row>
    <row r="599" spans="1:15" ht="30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</row>
    <row r="600" spans="1:15" ht="3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</row>
    <row r="601" spans="1:15" ht="30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</row>
    <row r="602" spans="1:15" ht="30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</row>
    <row r="603" spans="1:15" ht="30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</row>
    <row r="604" spans="1:15" ht="30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</row>
    <row r="605" spans="1:15" ht="30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</row>
    <row r="606" spans="1:15" ht="30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</row>
    <row r="607" spans="1:15" ht="30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</row>
    <row r="608" spans="1:15" ht="30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</row>
    <row r="609" spans="1:15" ht="30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</row>
    <row r="610" spans="1:15" ht="3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</row>
    <row r="611" spans="1:15" ht="30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</row>
    <row r="612" spans="1:15" ht="30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</row>
    <row r="613" spans="1:15" ht="30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</row>
    <row r="614" spans="1:15" ht="30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</row>
    <row r="615" spans="1:15" ht="3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</row>
    <row r="616" spans="1:15" ht="3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</row>
    <row r="617" spans="1:15" ht="30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</row>
    <row r="618" spans="1:15" ht="3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</row>
    <row r="619" spans="1:15" ht="3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</row>
    <row r="620" spans="1:15" ht="3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</row>
    <row r="621" spans="1:15" ht="30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</row>
    <row r="622" spans="1:15" ht="30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</row>
    <row r="623" spans="1:15" ht="30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</row>
    <row r="624" spans="1:15" ht="30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</row>
    <row r="625" spans="1:15" ht="30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</row>
    <row r="626" spans="1:15" ht="30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</row>
    <row r="627" spans="1:15" ht="30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</row>
    <row r="628" spans="1:15" ht="30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</row>
    <row r="629" spans="1:15" ht="30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</row>
    <row r="630" spans="1:15" ht="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</row>
    <row r="631" spans="1:15" ht="30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</row>
    <row r="632" spans="1:15" ht="30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</row>
    <row r="633" spans="1:15" ht="30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</row>
    <row r="634" spans="1:15" ht="30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</row>
    <row r="635" spans="1:15" ht="30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</row>
    <row r="636" spans="1:15" ht="30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</row>
    <row r="637" spans="1:15" ht="30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</row>
    <row r="638" spans="1:15" ht="30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</row>
    <row r="639" spans="1:15" ht="3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</row>
    <row r="640" spans="1:15" ht="3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</row>
    <row r="641" spans="1:15" ht="30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</row>
    <row r="642" spans="1:15" ht="3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</row>
    <row r="643" spans="1:15" ht="3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</row>
    <row r="644" spans="1:15" ht="30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</row>
    <row r="645" spans="1:15" ht="30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</row>
    <row r="646" spans="1:15" ht="30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</row>
    <row r="647" spans="1:15" ht="30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</row>
    <row r="648" spans="1:15" ht="30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</row>
    <row r="649" spans="1:15" ht="30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</row>
    <row r="650" spans="1:15" ht="3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</row>
    <row r="651" spans="1:15" ht="30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</row>
    <row r="652" spans="1:15" ht="30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</row>
    <row r="653" spans="1:15" ht="30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</row>
    <row r="654" spans="1:15" ht="30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</row>
    <row r="655" spans="1:15" ht="30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</row>
    <row r="656" spans="1:15" ht="30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</row>
    <row r="657" spans="1:15" ht="30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</row>
    <row r="658" spans="1:15" ht="30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</row>
    <row r="659" spans="1:15" ht="30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</row>
    <row r="660" spans="1:15" ht="3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</row>
    <row r="661" spans="1:15" ht="30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</row>
    <row r="662" spans="1:15" ht="30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</row>
    <row r="663" spans="1:15" ht="3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</row>
    <row r="664" spans="1:15" ht="3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</row>
    <row r="665" spans="1:15" ht="30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</row>
    <row r="666" spans="1:15" ht="3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</row>
    <row r="667" spans="1:15" ht="3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</row>
    <row r="668" spans="1:15" ht="30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</row>
    <row r="669" spans="1:15" ht="30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</row>
    <row r="670" spans="1:15" ht="3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</row>
    <row r="671" spans="1:15" ht="30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</row>
    <row r="672" spans="1:15" ht="30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</row>
    <row r="673" spans="1:15" ht="30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</row>
    <row r="674" spans="1:15" ht="30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</row>
    <row r="675" spans="1:15" ht="30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</row>
    <row r="676" spans="1:15" ht="30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</row>
    <row r="677" spans="1:15" ht="30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</row>
    <row r="678" spans="1:15" ht="30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</row>
    <row r="679" spans="1:15" ht="30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</row>
    <row r="680" spans="1:15" ht="3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</row>
    <row r="681" spans="1:15" ht="30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</row>
    <row r="682" spans="1:15" ht="30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</row>
    <row r="683" spans="1:15" ht="30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</row>
    <row r="684" spans="1:15" ht="30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</row>
    <row r="685" spans="1:15" ht="30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</row>
    <row r="686" spans="1:15" ht="30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</row>
    <row r="687" spans="1:15" ht="3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</row>
    <row r="688" spans="1:15" ht="3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</row>
    <row r="689" spans="1:15" ht="30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</row>
    <row r="690" spans="1:15" ht="3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</row>
    <row r="691" spans="1:15" ht="3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</row>
    <row r="692" spans="1:15" ht="30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</row>
    <row r="693" spans="1:15" ht="30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</row>
    <row r="694" spans="1:15" ht="30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</row>
    <row r="695" spans="1:15" ht="30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</row>
    <row r="696" spans="1:15" ht="30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</row>
    <row r="697" spans="1:15" ht="30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</row>
    <row r="698" spans="1:15" ht="30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</row>
    <row r="699" spans="1:15" ht="30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</row>
    <row r="700" spans="1:15" ht="3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</row>
    <row r="701" spans="1:15" ht="30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</row>
    <row r="702" spans="1:15" ht="30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</row>
    <row r="703" spans="1:15" ht="30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</row>
    <row r="704" spans="1:15" ht="30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</row>
    <row r="705" spans="1:15" ht="30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</row>
    <row r="706" spans="1:15" ht="30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</row>
    <row r="707" spans="1:15" ht="30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</row>
    <row r="708" spans="1:15" ht="30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</row>
    <row r="709" spans="1:15" ht="30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</row>
    <row r="710" spans="1:15" ht="3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</row>
    <row r="711" spans="1:15" ht="3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</row>
    <row r="712" spans="1:15" ht="3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</row>
    <row r="713" spans="1:15" ht="30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</row>
    <row r="714" spans="1:15" ht="3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</row>
    <row r="715" spans="1:15" ht="3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</row>
    <row r="716" spans="1:15" ht="30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</row>
    <row r="717" spans="1:15" ht="30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</row>
    <row r="718" spans="1:15" ht="30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</row>
    <row r="719" spans="1:15" ht="30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</row>
    <row r="720" spans="1:15" ht="3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</row>
    <row r="721" spans="1:15" ht="30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</row>
    <row r="722" spans="1:15" ht="30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</row>
    <row r="723" spans="1:15" ht="30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</row>
    <row r="724" spans="1:15" ht="30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</row>
    <row r="725" spans="1:15" ht="30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</row>
    <row r="726" spans="1:15" ht="30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</row>
    <row r="727" spans="1:15" ht="30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</row>
    <row r="728" spans="1:15" ht="30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</row>
    <row r="729" spans="1:15" ht="30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</row>
    <row r="730" spans="1:15" ht="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</row>
    <row r="731" spans="1:15" ht="30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</row>
    <row r="732" spans="1:15" ht="30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</row>
    <row r="733" spans="1:15" ht="30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</row>
    <row r="734" spans="1:15" ht="30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</row>
    <row r="735" spans="1:15" ht="3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</row>
    <row r="736" spans="1:15" ht="3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</row>
    <row r="737" spans="1:15" ht="30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</row>
    <row r="738" spans="1:15" ht="3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</row>
    <row r="739" spans="1:15" ht="3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</row>
    <row r="740" spans="1:15" ht="3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</row>
    <row r="741" spans="1:15" ht="30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</row>
    <row r="742" spans="1:15" ht="30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</row>
    <row r="743" spans="1:15" ht="30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</row>
    <row r="744" spans="1:15" ht="30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</row>
    <row r="745" spans="1:15" ht="30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</row>
    <row r="746" spans="1:15" ht="30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</row>
    <row r="747" spans="1:15" ht="30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</row>
    <row r="748" spans="1:15" ht="30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</row>
    <row r="749" spans="1:15" ht="30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</row>
    <row r="750" spans="1:15" ht="3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</row>
    <row r="751" spans="1:15" ht="30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</row>
    <row r="752" spans="1:15" ht="30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</row>
    <row r="753" spans="1:15" ht="30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</row>
    <row r="754" spans="1:15" ht="30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</row>
    <row r="755" spans="1:15" ht="30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</row>
    <row r="756" spans="1:15" ht="30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</row>
    <row r="757" spans="1:15" ht="30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</row>
    <row r="758" spans="1:15" ht="30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</row>
    <row r="759" spans="1:15" ht="3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</row>
    <row r="760" spans="1:15" ht="3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</row>
    <row r="761" spans="1:15" ht="30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</row>
    <row r="762" spans="1:15" ht="3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</row>
    <row r="763" spans="1:15" ht="3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</row>
    <row r="764" spans="1:15" ht="30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</row>
    <row r="765" spans="1:15" ht="30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</row>
    <row r="766" spans="1:15" ht="30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</row>
    <row r="767" spans="1:15" ht="30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</row>
    <row r="768" spans="1:15" ht="30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</row>
    <row r="769" spans="1:15" ht="30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</row>
    <row r="770" spans="1:15" ht="3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</row>
    <row r="771" spans="1:15" ht="30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</row>
    <row r="772" spans="1:15" ht="30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</row>
    <row r="773" spans="1:15" ht="30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</row>
    <row r="774" spans="1:15" ht="30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</row>
    <row r="775" spans="1:15" ht="30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</row>
    <row r="776" spans="1:15" ht="30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</row>
    <row r="777" spans="1:15" ht="30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</row>
    <row r="778" spans="1:15" ht="30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</row>
    <row r="779" spans="1:15" ht="30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</row>
    <row r="780" spans="1:15" ht="3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</row>
    <row r="781" spans="1:15" ht="30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</row>
    <row r="782" spans="1:15" ht="30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</row>
    <row r="783" spans="1:15" ht="3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</row>
    <row r="784" spans="1:15" ht="3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</row>
    <row r="785" spans="1:15" ht="30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</row>
    <row r="786" spans="1:15" ht="3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</row>
    <row r="787" spans="1:15" ht="3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</row>
    <row r="788" spans="1:15" ht="30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</row>
    <row r="789" spans="1:15" ht="30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</row>
    <row r="790" spans="1:15" ht="3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</row>
    <row r="791" spans="1:15" ht="30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</row>
    <row r="792" spans="1:15" ht="30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</row>
    <row r="793" spans="1:15" ht="30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</row>
    <row r="794" spans="1:15" ht="30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</row>
    <row r="795" spans="1:15" ht="30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</row>
    <row r="796" spans="1:15" ht="30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</row>
    <row r="797" spans="1:15" ht="30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</row>
    <row r="798" spans="1:15" ht="30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</row>
    <row r="799" spans="1:15" ht="30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</row>
    <row r="800" spans="1:15" ht="3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</row>
    <row r="801" spans="1:15" ht="30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</row>
    <row r="802" spans="1:15" ht="30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</row>
    <row r="803" spans="1:15" ht="30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</row>
    <row r="804" spans="1:15" ht="30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</row>
    <row r="805" spans="1:15" ht="30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</row>
    <row r="806" spans="1:15" ht="30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</row>
    <row r="807" spans="1:15" ht="3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</row>
    <row r="808" spans="1:15" ht="3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</row>
    <row r="809" spans="1:15" ht="30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</row>
    <row r="810" spans="1:15" ht="3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</row>
    <row r="811" spans="1:15" ht="3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</row>
    <row r="812" spans="1:15" ht="30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</row>
    <row r="813" spans="1:15" ht="30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</row>
    <row r="814" spans="1:15" ht="30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</row>
    <row r="815" spans="1:15" ht="30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</row>
    <row r="816" spans="1:15" ht="30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</row>
    <row r="817" spans="1:15" ht="30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</row>
    <row r="818" spans="1:15" ht="30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</row>
    <row r="819" spans="1:15" ht="30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</row>
    <row r="820" spans="1:15" ht="3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</row>
    <row r="821" spans="1:15" ht="30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</row>
    <row r="822" spans="1:15" ht="30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</row>
    <row r="823" spans="1:15" ht="30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</row>
    <row r="824" spans="1:15" ht="30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</row>
    <row r="825" spans="1:15" ht="30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</row>
    <row r="826" spans="1:15" ht="30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</row>
    <row r="827" spans="1:15" ht="30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</row>
    <row r="828" spans="1:15" ht="30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</row>
    <row r="829" spans="1:15" ht="30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</row>
    <row r="830" spans="1:15" ht="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</row>
    <row r="831" spans="1:15" ht="3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</row>
    <row r="832" spans="1:15" ht="3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</row>
    <row r="833" spans="1:15" ht="3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</row>
    <row r="834" spans="1:15" ht="3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</row>
    <row r="835" spans="1:15" ht="3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</row>
    <row r="836" spans="1:15" ht="30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</row>
    <row r="837" spans="1:15" ht="30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</row>
    <row r="838" spans="1:15" ht="30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</row>
    <row r="839" spans="1:15" ht="30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</row>
    <row r="840" spans="1:15" ht="3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</row>
    <row r="841" spans="1:15" ht="30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</row>
    <row r="842" spans="1:15" ht="30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</row>
    <row r="843" spans="1:15" ht="30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</row>
    <row r="844" spans="1:15" ht="30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</row>
    <row r="845" spans="1:15" ht="30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</row>
    <row r="846" spans="1:15" ht="30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</row>
    <row r="847" spans="1:15" ht="30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</row>
    <row r="848" spans="1:15" ht="30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</row>
    <row r="849" spans="1:15" ht="30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</row>
    <row r="850" spans="1:15" ht="3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</row>
    <row r="851" spans="1:15" ht="30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</row>
    <row r="852" spans="1:15" ht="30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</row>
    <row r="853" spans="1:15" ht="30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</row>
    <row r="854" spans="1:15" ht="30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</row>
    <row r="855" spans="1:15" ht="30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</row>
    <row r="856" spans="1:15" ht="3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</row>
    <row r="857" spans="1:15" ht="3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</row>
    <row r="858" spans="1:15" ht="3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</row>
    <row r="859" spans="1:15" ht="3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</row>
    <row r="860" spans="1:15" ht="3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</row>
    <row r="861" spans="1:15" ht="30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</row>
    <row r="862" spans="1:15" ht="30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</row>
    <row r="863" spans="1:15" ht="30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</row>
    <row r="864" spans="1:15" ht="30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</row>
    <row r="865" spans="1:15" ht="30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</row>
    <row r="866" spans="1:15" ht="30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</row>
    <row r="867" spans="1:15" ht="30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</row>
    <row r="868" spans="1:15" ht="30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</row>
    <row r="869" spans="1:15" ht="30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</row>
    <row r="870" spans="1:15" ht="3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</row>
    <row r="871" spans="1:15" ht="30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</row>
    <row r="872" spans="1:15" ht="30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</row>
    <row r="873" spans="1:15" ht="30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</row>
    <row r="874" spans="1:15" ht="30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</row>
    <row r="875" spans="1:15" ht="30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</row>
    <row r="876" spans="1:15" ht="30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</row>
    <row r="877" spans="1:15" ht="30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</row>
    <row r="878" spans="1:15" ht="30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</row>
    <row r="879" spans="1:15" ht="30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</row>
    <row r="880" spans="1:15" ht="3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</row>
    <row r="881" spans="1:15" ht="3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</row>
    <row r="882" spans="1:15" ht="3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</row>
    <row r="883" spans="1:15" ht="3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</row>
    <row r="884" spans="1:15" ht="30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</row>
    <row r="885" spans="1:15" ht="30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</row>
    <row r="886" spans="1:15" ht="30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</row>
    <row r="887" spans="1:15" ht="30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</row>
    <row r="888" spans="1:15" ht="30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</row>
    <row r="889" spans="1:15" ht="30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</row>
    <row r="890" spans="1:15" ht="3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</row>
    <row r="891" spans="1:15" ht="30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</row>
    <row r="892" spans="1:15" ht="30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</row>
    <row r="893" spans="1:15" ht="30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</row>
    <row r="894" spans="1:15" ht="30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</row>
    <row r="895" spans="1:15" ht="30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</row>
    <row r="896" spans="1:15" ht="30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</row>
    <row r="897" spans="1:15" ht="30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</row>
    <row r="898" spans="1:15" ht="30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</row>
    <row r="899" spans="1:15" ht="30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</row>
    <row r="900" spans="1:15" ht="3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</row>
    <row r="901" spans="1:15" ht="30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</row>
    <row r="902" spans="1:15" ht="30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</row>
    <row r="903" spans="1:15" ht="30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</row>
    <row r="904" spans="1:15" ht="3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</row>
    <row r="905" spans="1:15" ht="3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</row>
    <row r="906" spans="1:15" ht="3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</row>
    <row r="907" spans="1:15" ht="3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</row>
    <row r="908" spans="1:15" ht="30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</row>
    <row r="909" spans="1:15" ht="30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</row>
    <row r="910" spans="1:15" ht="3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</row>
    <row r="911" spans="1:15" ht="30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</row>
    <row r="912" spans="1:15" ht="30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</row>
    <row r="913" spans="1:15" ht="30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</row>
    <row r="914" spans="1:15" ht="30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</row>
    <row r="915" spans="1:15" ht="30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</row>
    <row r="916" spans="1:15" ht="30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</row>
    <row r="917" spans="1:15" ht="30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</row>
    <row r="918" spans="1:15" ht="30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</row>
    <row r="919" spans="1:15" ht="30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</row>
    <row r="920" spans="1:15" ht="3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</row>
    <row r="921" spans="1:15" ht="30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</row>
    <row r="922" spans="1:15" ht="30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</row>
    <row r="923" spans="1:15" ht="30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</row>
    <row r="924" spans="1:15" ht="30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</row>
    <row r="925" spans="1:15" ht="30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</row>
    <row r="926" spans="1:15" ht="30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</row>
    <row r="927" spans="1:15" ht="30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</row>
    <row r="928" spans="1:15" ht="3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</row>
    <row r="929" spans="1:15" ht="30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</row>
    <row r="930" spans="1:15" ht="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</row>
    <row r="931" spans="1:15" ht="3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</row>
    <row r="932" spans="1:15" ht="30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</row>
    <row r="933" spans="1:15" ht="30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</row>
    <row r="934" spans="1:15" ht="30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</row>
    <row r="935" spans="1:15" ht="30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</row>
    <row r="936" spans="1:15" ht="30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</row>
    <row r="937" spans="1:15" ht="30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</row>
    <row r="938" spans="1:15" ht="30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</row>
    <row r="939" spans="1:15" ht="30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</row>
    <row r="940" spans="1:15" ht="3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</row>
    <row r="941" spans="1:15" ht="30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</row>
    <row r="942" spans="1:15" ht="30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</row>
    <row r="943" spans="1:15" ht="30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</row>
    <row r="944" spans="1:15" ht="30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</row>
    <row r="945" spans="1:15" ht="30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</row>
    <row r="946" spans="1:15" ht="30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</row>
    <row r="947" spans="1:15" ht="30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</row>
    <row r="948" spans="1:15" ht="30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</row>
    <row r="949" spans="1:15" ht="30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</row>
    <row r="950" spans="1:15" ht="3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</row>
    <row r="951" spans="1:15" ht="3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</row>
    <row r="952" spans="1:15" ht="3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</row>
    <row r="953" spans="1:15" ht="3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</row>
    <row r="954" spans="1:15" ht="3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</row>
    <row r="955" spans="1:15" ht="3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</row>
    <row r="956" spans="1:15" ht="3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</row>
    <row r="957" spans="1:15" ht="30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</row>
    <row r="958" spans="1:15" ht="30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</row>
    <row r="959" spans="1:15" ht="30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</row>
    <row r="960" spans="1:15" ht="3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</row>
    <row r="961" spans="1:15" ht="30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</row>
    <row r="962" spans="1:15" ht="30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</row>
    <row r="963" spans="1:15" ht="30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</row>
    <row r="964" spans="1:15" ht="30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</row>
    <row r="965" spans="1:15" ht="30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</row>
    <row r="966" spans="1:15" ht="30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</row>
    <row r="967" spans="1:15" ht="30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</row>
    <row r="968" spans="1:15" ht="30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</row>
    <row r="969" spans="1:15" ht="30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</row>
    <row r="970" spans="1:15" ht="3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</row>
    <row r="971" spans="1:15" ht="30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</row>
    <row r="972" spans="1:15" ht="30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</row>
    <row r="973" spans="1:15" ht="30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</row>
    <row r="974" spans="1:15" ht="30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</row>
    <row r="975" spans="1:15" ht="30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</row>
    <row r="976" spans="1:15" ht="30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</row>
    <row r="977" spans="1:15" ht="30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</row>
    <row r="978" spans="1:15" ht="30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</row>
    <row r="979" spans="1:15" ht="30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</row>
    <row r="980" spans="1:15" ht="3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</row>
    <row r="981" spans="1:15" ht="30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</row>
    <row r="982" spans="1:15" ht="30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</row>
    <row r="983" spans="1:15" ht="30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</row>
    <row r="984" spans="1:15" ht="30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</row>
    <row r="985" spans="1:15" ht="30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</row>
    <row r="986" spans="1:15" ht="30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</row>
    <row r="987" spans="1:15" ht="30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</row>
    <row r="988" spans="1:15" ht="30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</row>
    <row r="989" spans="1:15" ht="30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</row>
    <row r="990" spans="1:15" ht="3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</row>
    <row r="991" spans="1:15" ht="30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</row>
    <row r="992" spans="1:15" ht="30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</row>
    <row r="993" spans="1:15" ht="30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</row>
    <row r="994" spans="1:15" ht="30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</row>
    <row r="995" spans="1:15" ht="30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</row>
    <row r="996" spans="1:15" ht="30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</row>
    <row r="997" spans="1:15" ht="30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</row>
    <row r="998" spans="1:15" ht="30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</row>
    <row r="999" spans="1:15" ht="30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</row>
    <row r="1000" spans="1:15" ht="3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</row>
    <row r="1001" spans="1:15" ht="30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</row>
    <row r="1002" spans="1:15" ht="30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</row>
    <row r="1003" spans="1:15" ht="30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R1005"/>
  <sheetViews>
    <sheetView workbookViewId="0">
      <selection activeCell="D11" sqref="D11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14" customWidth="1"/>
    <col min="5" max="5" width="9" customWidth="1"/>
    <col min="6" max="6" width="14.109375" customWidth="1"/>
    <col min="7" max="7" width="22.21875" customWidth="1"/>
    <col min="8" max="8" width="12.88671875" customWidth="1"/>
    <col min="9" max="9" width="9.77734375" customWidth="1"/>
    <col min="10" max="10" width="5.21875" customWidth="1"/>
    <col min="11" max="11" width="6.33203125" customWidth="1"/>
    <col min="12" max="13" width="14.109375" customWidth="1"/>
    <col min="14" max="14" width="9.109375" customWidth="1"/>
    <col min="15" max="15" width="14.6640625" customWidth="1"/>
    <col min="17" max="17" width="14.21875" customWidth="1"/>
    <col min="18" max="18" width="8.77734375" customWidth="1"/>
    <col min="19" max="19" width="9.21875" customWidth="1"/>
    <col min="20" max="26" width="15.33203125" customWidth="1"/>
  </cols>
  <sheetData>
    <row r="1" spans="1:44" ht="13.2">
      <c r="A1" s="121"/>
      <c r="B1" s="120"/>
      <c r="C1" s="120"/>
      <c r="D1" s="122" t="s">
        <v>150</v>
      </c>
      <c r="E1" s="120"/>
      <c r="F1" s="44" t="s">
        <v>151</v>
      </c>
      <c r="G1" s="45"/>
      <c r="H1" s="46"/>
      <c r="I1" s="45"/>
      <c r="J1" s="47"/>
      <c r="K1" s="45"/>
      <c r="L1" s="47"/>
      <c r="M1" s="45"/>
      <c r="N1" s="45"/>
      <c r="O1" s="45"/>
      <c r="P1" s="45"/>
      <c r="Q1" s="45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</row>
    <row r="2" spans="1:44" ht="13.2">
      <c r="A2" s="120"/>
      <c r="B2" s="120"/>
      <c r="C2" s="120"/>
      <c r="D2" s="123" t="s">
        <v>152</v>
      </c>
      <c r="E2" s="120"/>
      <c r="F2" s="44" t="s">
        <v>153</v>
      </c>
      <c r="G2" s="45"/>
      <c r="H2" s="46"/>
      <c r="I2" s="45"/>
      <c r="J2" s="47"/>
      <c r="K2" s="45"/>
      <c r="L2" s="47"/>
      <c r="M2" s="45"/>
      <c r="N2" s="45"/>
      <c r="O2" s="45"/>
      <c r="P2" s="45"/>
      <c r="Q2" s="45"/>
      <c r="R2" s="45"/>
      <c r="S2" s="49"/>
      <c r="T2" s="45"/>
      <c r="U2" s="45"/>
      <c r="V2" s="45"/>
      <c r="W2" s="45"/>
      <c r="X2" s="45"/>
      <c r="Y2" s="45"/>
      <c r="Z2" s="45"/>
      <c r="AA2" s="45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</row>
    <row r="3" spans="1:44" ht="13.2">
      <c r="A3" s="120"/>
      <c r="B3" s="120"/>
      <c r="C3" s="120"/>
      <c r="D3" s="123" t="s">
        <v>154</v>
      </c>
      <c r="E3" s="120"/>
      <c r="F3" s="44" t="s">
        <v>155</v>
      </c>
      <c r="G3" s="45"/>
      <c r="H3" s="46"/>
      <c r="I3" s="45"/>
      <c r="J3" s="47"/>
      <c r="K3" s="45"/>
      <c r="L3" s="47"/>
      <c r="M3" s="45"/>
      <c r="N3" s="45"/>
      <c r="O3" s="45"/>
      <c r="P3" s="45"/>
      <c r="Q3" s="45"/>
      <c r="R3" s="45"/>
      <c r="S3" s="49"/>
      <c r="T3" s="45"/>
      <c r="U3" s="45"/>
      <c r="V3" s="45"/>
      <c r="W3" s="45"/>
      <c r="X3" s="45"/>
      <c r="Y3" s="45"/>
      <c r="Z3" s="45"/>
      <c r="AA3" s="45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</row>
    <row r="4" spans="1:44" ht="13.2">
      <c r="A4" s="120"/>
      <c r="B4" s="120"/>
      <c r="C4" s="120"/>
      <c r="D4" s="123" t="s">
        <v>156</v>
      </c>
      <c r="E4" s="120"/>
      <c r="F4" s="44"/>
      <c r="G4" s="45"/>
      <c r="H4" s="46"/>
      <c r="I4" s="45"/>
      <c r="J4" s="47"/>
      <c r="K4" s="45"/>
      <c r="L4" s="47"/>
      <c r="M4" s="45"/>
      <c r="N4" s="45"/>
      <c r="O4" s="45"/>
      <c r="P4" s="45"/>
      <c r="Q4" s="45"/>
      <c r="R4" s="45"/>
      <c r="S4" s="44" t="s">
        <v>157</v>
      </c>
      <c r="T4" s="44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45"/>
      <c r="AQ4" s="45"/>
      <c r="AR4" s="45"/>
    </row>
    <row r="5" spans="1:44" ht="13.2">
      <c r="A5" s="120"/>
      <c r="B5" s="120"/>
      <c r="C5" s="120"/>
      <c r="D5" s="124" t="s">
        <v>158</v>
      </c>
      <c r="E5" s="120"/>
      <c r="F5" s="51" t="s">
        <v>159</v>
      </c>
      <c r="G5" s="45"/>
      <c r="H5" s="46"/>
      <c r="I5" s="45"/>
      <c r="J5" s="47"/>
      <c r="K5" s="45"/>
      <c r="L5" s="47"/>
      <c r="M5" s="45"/>
      <c r="N5" s="45"/>
      <c r="O5" s="45"/>
      <c r="P5" s="45"/>
      <c r="Q5" s="45"/>
      <c r="R5" s="52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5"/>
      <c r="AK5" s="45"/>
      <c r="AL5" s="45"/>
      <c r="AM5" s="45"/>
      <c r="AN5" s="45"/>
      <c r="AO5" s="45"/>
      <c r="AP5" s="45"/>
      <c r="AQ5" s="45"/>
      <c r="AR5" s="45"/>
    </row>
    <row r="6" spans="1:44" ht="13.2">
      <c r="A6" s="45"/>
      <c r="B6" s="45"/>
      <c r="C6" s="45"/>
      <c r="D6" s="53"/>
      <c r="E6" s="45"/>
      <c r="F6" s="45"/>
      <c r="G6" s="45"/>
      <c r="H6" s="46"/>
      <c r="I6" s="45"/>
      <c r="J6" s="47"/>
      <c r="K6" s="45"/>
      <c r="L6" s="47"/>
      <c r="M6" s="45"/>
      <c r="N6" s="45"/>
      <c r="O6" s="45"/>
      <c r="P6" s="125" t="s">
        <v>160</v>
      </c>
      <c r="Q6" s="120"/>
      <c r="R6" s="54"/>
      <c r="S6" s="119" t="s">
        <v>161</v>
      </c>
      <c r="T6" s="120"/>
      <c r="U6" s="120"/>
      <c r="V6" s="54"/>
      <c r="W6" s="54"/>
      <c r="X6" s="54"/>
      <c r="Y6" s="54"/>
      <c r="Z6" s="54"/>
      <c r="AA6" s="54"/>
      <c r="AB6" s="119"/>
      <c r="AC6" s="120"/>
      <c r="AD6" s="120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</row>
    <row r="7" spans="1:44" ht="26.4">
      <c r="A7" s="55" t="s">
        <v>4</v>
      </c>
      <c r="B7" s="45" t="s">
        <v>5</v>
      </c>
      <c r="C7" s="45" t="s">
        <v>6</v>
      </c>
      <c r="D7" s="50" t="s">
        <v>7</v>
      </c>
      <c r="E7" s="45" t="s">
        <v>8</v>
      </c>
      <c r="F7" s="56" t="s">
        <v>162</v>
      </c>
      <c r="G7" s="45" t="s">
        <v>163</v>
      </c>
      <c r="H7" s="57" t="s">
        <v>164</v>
      </c>
      <c r="I7" s="45" t="s">
        <v>12</v>
      </c>
      <c r="J7" s="47" t="s">
        <v>13</v>
      </c>
      <c r="K7" s="45" t="s">
        <v>14</v>
      </c>
      <c r="L7" s="47" t="s">
        <v>165</v>
      </c>
      <c r="M7" s="45" t="s">
        <v>13</v>
      </c>
      <c r="N7" s="45" t="s">
        <v>14</v>
      </c>
      <c r="O7" s="45" t="s">
        <v>15</v>
      </c>
      <c r="P7" s="55" t="s">
        <v>166</v>
      </c>
      <c r="Q7" s="55" t="s">
        <v>167</v>
      </c>
      <c r="R7" s="52"/>
      <c r="S7" s="45" t="s">
        <v>168</v>
      </c>
      <c r="T7" s="45" t="s">
        <v>169</v>
      </c>
      <c r="U7" s="45" t="s">
        <v>170</v>
      </c>
      <c r="V7" s="43" t="s">
        <v>168</v>
      </c>
      <c r="W7" s="43" t="s">
        <v>169</v>
      </c>
      <c r="X7" s="43" t="s">
        <v>170</v>
      </c>
      <c r="Y7" s="43" t="s">
        <v>168</v>
      </c>
      <c r="Z7" s="43" t="s">
        <v>169</v>
      </c>
      <c r="AA7" s="43" t="s">
        <v>170</v>
      </c>
      <c r="AB7" s="45" t="s">
        <v>168</v>
      </c>
      <c r="AC7" s="45" t="s">
        <v>169</v>
      </c>
      <c r="AD7" s="45" t="s">
        <v>170</v>
      </c>
      <c r="AE7" s="43" t="s">
        <v>168</v>
      </c>
      <c r="AF7" s="43" t="s">
        <v>169</v>
      </c>
      <c r="AG7" s="43" t="s">
        <v>170</v>
      </c>
      <c r="AH7" s="43" t="s">
        <v>168</v>
      </c>
      <c r="AI7" s="43" t="s">
        <v>169</v>
      </c>
      <c r="AJ7" s="43" t="s">
        <v>170</v>
      </c>
      <c r="AK7" s="43" t="s">
        <v>168</v>
      </c>
      <c r="AL7" s="43" t="s">
        <v>169</v>
      </c>
      <c r="AM7" s="43" t="s">
        <v>170</v>
      </c>
      <c r="AN7" s="43" t="s">
        <v>168</v>
      </c>
      <c r="AO7" s="43" t="s">
        <v>169</v>
      </c>
      <c r="AP7" s="43" t="s">
        <v>170</v>
      </c>
      <c r="AQ7" s="43" t="s">
        <v>168</v>
      </c>
      <c r="AR7" s="43" t="s">
        <v>169</v>
      </c>
    </row>
    <row r="8" spans="1:44" ht="15.75" customHeight="1">
      <c r="A8" s="58">
        <f>IF(ISNUMBER(H8),1,"")</f>
        <v>1</v>
      </c>
      <c r="B8" s="59" t="s">
        <v>74</v>
      </c>
      <c r="C8" s="60"/>
      <c r="D8" s="61" t="s">
        <v>75</v>
      </c>
      <c r="E8" s="62"/>
      <c r="F8" s="45"/>
      <c r="G8" s="45"/>
      <c r="H8" s="63">
        <f t="shared" ref="H8:H11" si="0">IFERROR(AVERAGE(C8,W8,Z8,AC8,AF8,AI8,AL8,AO8),"")</f>
        <v>7.9999200000000004</v>
      </c>
      <c r="I8" s="64">
        <v>12.441000000000001</v>
      </c>
      <c r="J8" s="47">
        <v>11</v>
      </c>
      <c r="K8" s="47">
        <f t="shared" ref="K8:K164" si="1">IF(J8="","",J8+1)</f>
        <v>12</v>
      </c>
      <c r="L8" s="65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1162.9738935489286</v>
      </c>
      <c r="M8" s="45">
        <f t="array" ref="M8">IFERROR(INDEX('Kovats n-alkanes'!B$7:B$31,MATCH(I8,'Kovats n-alkanes'!C$7:C$26,1)),"")</f>
        <v>12</v>
      </c>
      <c r="N8" s="45">
        <f t="shared" ref="N8:N164" si="2">IF(M8="","",M8+1)</f>
        <v>13</v>
      </c>
      <c r="O8" s="45">
        <f>IFERROR(100*(M8+(I8-VLOOKUP(M8,'Kovats n-alkanes'!B$7:C$31,2,TRUE))/(VLOOKUP(N8,'Kovats n-alkanes'!B$7:C$31,2,TRUE)-VLOOKUP(M8,'Kovats n-alkanes'!B$7:C$31,2,TRUE))),I8)</f>
        <v>1261.1437733832176</v>
      </c>
      <c r="P8" s="49">
        <v>1</v>
      </c>
      <c r="Q8" s="49">
        <v>1</v>
      </c>
      <c r="S8" s="32" t="s">
        <v>171</v>
      </c>
      <c r="T8" s="62">
        <v>8.0154999999999994</v>
      </c>
      <c r="U8" s="62">
        <v>0.90599099999999999</v>
      </c>
      <c r="V8" s="32" t="s">
        <v>172</v>
      </c>
      <c r="W8" s="62">
        <v>8.0071700000000003</v>
      </c>
      <c r="X8" s="62">
        <v>0.390177</v>
      </c>
      <c r="Y8" s="32" t="s">
        <v>173</v>
      </c>
      <c r="Z8" s="62">
        <v>7.9926700000000004</v>
      </c>
      <c r="AA8" s="62">
        <v>0.140149</v>
      </c>
      <c r="AB8" s="6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</row>
    <row r="9" spans="1:44" ht="15.75" customHeight="1">
      <c r="A9" s="58">
        <f t="shared" ref="A9:A12" si="3">IF(ISNUMBER(H9),A8+1,"")</f>
        <v>2</v>
      </c>
      <c r="B9" s="59" t="s">
        <v>66</v>
      </c>
      <c r="C9" s="60"/>
      <c r="D9" s="61" t="s">
        <v>67</v>
      </c>
      <c r="E9" s="62"/>
      <c r="F9" s="45"/>
      <c r="G9" s="45"/>
      <c r="H9" s="63">
        <f t="shared" si="0"/>
        <v>9.2747500000000009</v>
      </c>
      <c r="I9" s="64">
        <v>11.94</v>
      </c>
      <c r="J9" s="47">
        <v>12</v>
      </c>
      <c r="K9" s="47">
        <f t="shared" si="1"/>
        <v>13</v>
      </c>
      <c r="L9" s="65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1233.3786981246083</v>
      </c>
      <c r="M9" s="66">
        <f t="array" ref="M9">IFERROR(INDEX('Kovats n-alkanes'!B$7:B$31,MATCH(I9,'Kovats n-alkanes'!C$7:C$26,1)),"")</f>
        <v>12</v>
      </c>
      <c r="N9" s="45">
        <f t="shared" si="2"/>
        <v>13</v>
      </c>
      <c r="O9" s="45">
        <f>IFERROR(100*(M9+(I9-VLOOKUP(M9,'Kovats n-alkanes'!B$7:C$31,2,TRUE))/(VLOOKUP(N9,'Kovats n-alkanes'!B$7:C$31,2,TRUE)-VLOOKUP(M9,'Kovats n-alkanes'!B$7:C$31,2,TRUE))),I9)</f>
        <v>1234.3666488508818</v>
      </c>
      <c r="P9" s="49">
        <v>1</v>
      </c>
      <c r="Q9" s="49">
        <v>1</v>
      </c>
      <c r="S9" s="32" t="s">
        <v>171</v>
      </c>
      <c r="T9" s="62">
        <v>9.2841699999999996</v>
      </c>
      <c r="U9" s="62">
        <v>1.0309200000000001</v>
      </c>
      <c r="V9" s="32" t="s">
        <v>172</v>
      </c>
      <c r="W9" s="62">
        <v>9.2841699999999996</v>
      </c>
      <c r="X9" s="62">
        <v>0.30393199999999998</v>
      </c>
      <c r="Y9" s="32" t="s">
        <v>173</v>
      </c>
      <c r="Z9" s="62">
        <v>9.2653300000000005</v>
      </c>
      <c r="AA9" s="62">
        <v>0.229296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62"/>
      <c r="AQ9" s="62"/>
      <c r="AR9" s="62"/>
    </row>
    <row r="10" spans="1:44" ht="15.75" customHeight="1">
      <c r="A10" s="58">
        <f t="shared" si="3"/>
        <v>3</v>
      </c>
      <c r="B10" s="59" t="s">
        <v>72</v>
      </c>
      <c r="C10" s="60"/>
      <c r="D10" s="67" t="s">
        <v>73</v>
      </c>
      <c r="E10" s="62"/>
      <c r="F10" s="45"/>
      <c r="G10" s="45"/>
      <c r="H10" s="63">
        <f t="shared" si="0"/>
        <v>9.5590800000000016</v>
      </c>
      <c r="I10" s="64">
        <v>12.266</v>
      </c>
      <c r="J10" s="47">
        <v>12</v>
      </c>
      <c r="K10" s="47">
        <f t="shared" si="1"/>
        <v>13</v>
      </c>
      <c r="L10" s="65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1249.4350107011969</v>
      </c>
      <c r="M10" s="66">
        <f t="array" ref="M10">IFERROR(INDEX('Kovats n-alkanes'!B$7:B$31,MATCH(I10,'Kovats n-alkanes'!C$7:C$26,1)),"")</f>
        <v>12</v>
      </c>
      <c r="N10" s="49">
        <f t="shared" si="2"/>
        <v>13</v>
      </c>
      <c r="O10" s="49">
        <f>IFERROR(100*(M10+(I10-VLOOKUP(M10,'Kovats n-alkanes'!B$7:C$31,2,TRUE))/(VLOOKUP(N10,'Kovats n-alkanes'!B$7:C$31,2,TRUE)-VLOOKUP(M10,'Kovats n-alkanes'!B$7:C$31,2,TRUE))),I10)</f>
        <v>1251.7904863709246</v>
      </c>
      <c r="P10" s="49">
        <v>1</v>
      </c>
      <c r="Q10" s="49">
        <v>1</v>
      </c>
      <c r="S10" s="32" t="s">
        <v>171</v>
      </c>
      <c r="T10" s="62">
        <v>9.5694999999999997</v>
      </c>
      <c r="U10" s="62">
        <v>0.79441099999999998</v>
      </c>
      <c r="V10" s="32" t="s">
        <v>172</v>
      </c>
      <c r="W10" s="62">
        <v>9.5778300000000005</v>
      </c>
      <c r="X10" s="62">
        <v>0.33793200000000001</v>
      </c>
      <c r="Y10" s="32" t="s">
        <v>173</v>
      </c>
      <c r="Z10" s="62">
        <v>9.5403300000000009</v>
      </c>
      <c r="AA10" s="62">
        <v>7.5465000000000004E-2</v>
      </c>
      <c r="AB10" s="32"/>
      <c r="AC10" s="32"/>
      <c r="AD10" s="32"/>
      <c r="AE10" s="32"/>
      <c r="AF10" s="32"/>
      <c r="AG10" s="62"/>
      <c r="AH10" s="62"/>
      <c r="AI10" s="32"/>
      <c r="AJ10" s="62"/>
      <c r="AK10" s="62"/>
      <c r="AL10" s="32"/>
      <c r="AM10" s="62"/>
      <c r="AN10" s="62"/>
      <c r="AO10" s="32"/>
      <c r="AP10" s="62"/>
      <c r="AQ10" s="62"/>
      <c r="AR10" s="62"/>
    </row>
    <row r="11" spans="1:44" ht="15.75" customHeight="1">
      <c r="A11" s="58">
        <f t="shared" si="3"/>
        <v>4</v>
      </c>
      <c r="B11" s="59" t="s">
        <v>109</v>
      </c>
      <c r="C11" s="60"/>
      <c r="D11" s="61" t="s">
        <v>105</v>
      </c>
      <c r="E11" s="62"/>
      <c r="F11" s="45"/>
      <c r="G11" s="49"/>
      <c r="H11" s="63">
        <f t="shared" si="0"/>
        <v>15.125500000000001</v>
      </c>
      <c r="I11" s="64">
        <v>17.957000000000001</v>
      </c>
      <c r="J11" s="47">
        <v>15</v>
      </c>
      <c r="K11" s="47">
        <f t="shared" si="1"/>
        <v>16</v>
      </c>
      <c r="L11" s="65">
        <f>IF(Q11=1,IFERROR(100*(J11+(H11-VLOOKUP(J11,'Kovats n-alkanes'!G$7:H$40,2,TRUE))/(VLOOKUP(K11,'Kovats n-alkanes'!G$7:H$40,2,TRUE)-VLOOKUP(J11,'Kovats n-alkanes'!G$7:H$40,2,TRUE))),H11),IFERROR(100*(J11+(H11-VLOOKUP(J11,'Kovats n-alkanes'!I$7:J$40,2,TRUE))/(VLOOKUP(K11,'Kovats n-alkanes'!I$7:J$40,2,TRUE)-VLOOKUP(J11,'Kovats n-alkanes'!I$7:J$40,2,TRUE))),H11))</f>
        <v>1593.672829206434</v>
      </c>
      <c r="M11" s="66">
        <f t="array" ref="M11">IFERROR(INDEX('Kovats n-alkanes'!B$7:B$31,MATCH(I11,'Kovats n-alkanes'!C$7:C$26,1)),"")</f>
        <v>15</v>
      </c>
      <c r="N11" s="49">
        <f t="shared" si="2"/>
        <v>16</v>
      </c>
      <c r="O11" s="49">
        <f>IFERROR(100*(M11+(I11-VLOOKUP(M11,'Kovats n-alkanes'!B$7:C$31,2,TRUE))/(VLOOKUP(N11,'Kovats n-alkanes'!B$7:C$31,2,TRUE)-VLOOKUP(M11,'Kovats n-alkanes'!B$7:C$31,2,TRUE))),I11)</f>
        <v>1585.6142584341185</v>
      </c>
      <c r="P11" s="49">
        <v>1</v>
      </c>
      <c r="Q11" s="49">
        <v>1</v>
      </c>
      <c r="S11" s="32" t="s">
        <v>171</v>
      </c>
      <c r="T11" s="62">
        <v>15.2088</v>
      </c>
      <c r="U11" s="62">
        <v>0.62942500000000001</v>
      </c>
      <c r="V11" s="32" t="s">
        <v>172</v>
      </c>
      <c r="W11" s="62">
        <v>15.142200000000001</v>
      </c>
      <c r="X11" s="62">
        <v>0.30849300000000002</v>
      </c>
      <c r="Y11" s="32" t="s">
        <v>173</v>
      </c>
      <c r="Z11" s="62">
        <v>15.1088</v>
      </c>
      <c r="AA11" s="62">
        <v>0.29854199999999997</v>
      </c>
      <c r="AB11" s="62"/>
      <c r="AC11" s="32"/>
      <c r="AD11" s="62"/>
      <c r="AE11" s="62"/>
      <c r="AF11" s="32"/>
      <c r="AG11" s="62"/>
      <c r="AH11" s="62"/>
      <c r="AI11" s="32"/>
      <c r="AJ11" s="32"/>
      <c r="AK11" s="32"/>
      <c r="AL11" s="32"/>
      <c r="AM11" s="62"/>
      <c r="AN11" s="62"/>
      <c r="AO11" s="32"/>
      <c r="AP11" s="62"/>
      <c r="AQ11" s="62"/>
      <c r="AR11" s="62"/>
    </row>
    <row r="12" spans="1:44" ht="15.75" customHeight="1">
      <c r="A12" s="58">
        <f t="shared" si="3"/>
        <v>5</v>
      </c>
      <c r="B12" s="68" t="s">
        <v>123</v>
      </c>
      <c r="C12" s="68" t="s">
        <v>174</v>
      </c>
      <c r="D12" s="67" t="s">
        <v>124</v>
      </c>
      <c r="E12" s="45"/>
      <c r="F12" s="69"/>
      <c r="G12" s="49"/>
      <c r="H12" s="63">
        <f t="shared" ref="H12:H25" si="4">IFERROR(AVERAGE(T12,W12,Z12,AC12,AF12,AI12,AL12,AO12),"")</f>
        <v>16.757033333333332</v>
      </c>
      <c r="I12" s="64">
        <v>19.913</v>
      </c>
      <c r="J12" s="47">
        <v>17</v>
      </c>
      <c r="K12" s="47">
        <f t="shared" si="1"/>
        <v>18</v>
      </c>
      <c r="L12" s="65">
        <f>IF(Q12=1,IFERROR(100*(J12+(H12-VLOOKUP(J12,'Kovats n-alkanes'!G$7:H$40,2,TRUE))/(VLOOKUP(K12,'Kovats n-alkanes'!G$7:H$40,2,TRUE)-VLOOKUP(J12,'Kovats n-alkanes'!G$7:H$40,2,TRUE))),H12),IFERROR(100*(J12+(H12-VLOOKUP(J12,'Kovats n-alkanes'!I$7:J$40,2,TRUE))/(VLOOKUP(K12,'Kovats n-alkanes'!I$7:J$40,2,TRUE)-VLOOKUP(J12,'Kovats n-alkanes'!I$7:J$40,2,TRUE))),H12))</f>
        <v>1707.3851417399801</v>
      </c>
      <c r="M12" s="66">
        <f t="array" ref="M12">IFERROR(INDEX('Kovats n-alkanes'!B$7:B$31,MATCH(I12,'Kovats n-alkanes'!C$7:C$26,1)),"")</f>
        <v>17</v>
      </c>
      <c r="N12" s="45">
        <f t="shared" si="2"/>
        <v>18</v>
      </c>
      <c r="O12" s="45">
        <f>IFERROR(100*(M12+(I12-VLOOKUP(M12,'Kovats n-alkanes'!B$7:C$31,2,TRUE))/(VLOOKUP(N12,'Kovats n-alkanes'!B$7:C$31,2,TRUE)-VLOOKUP(M12,'Kovats n-alkanes'!B$7:C$31,2,TRUE))),I12)</f>
        <v>1715.9943382873319</v>
      </c>
      <c r="P12" s="49">
        <v>1</v>
      </c>
      <c r="Q12" s="49">
        <v>1</v>
      </c>
      <c r="R12" s="62"/>
      <c r="S12" s="32" t="s">
        <v>171</v>
      </c>
      <c r="T12" s="62">
        <v>16.800799999999999</v>
      </c>
      <c r="U12" s="62">
        <v>0.49400300000000003</v>
      </c>
      <c r="V12" s="32" t="s">
        <v>172</v>
      </c>
      <c r="W12" s="62">
        <v>16.7653</v>
      </c>
      <c r="X12" s="62">
        <v>0.139319</v>
      </c>
      <c r="Y12" s="32" t="s">
        <v>173</v>
      </c>
      <c r="Z12" s="62">
        <v>16.704999999999998</v>
      </c>
      <c r="AA12" s="62">
        <v>0.16295399999999999</v>
      </c>
      <c r="AB12" s="62"/>
      <c r="AC12" s="32"/>
      <c r="AD12" s="62"/>
      <c r="AE12" s="62"/>
      <c r="AF12" s="32"/>
      <c r="AG12" s="62"/>
      <c r="AH12" s="62"/>
      <c r="AI12" s="32"/>
      <c r="AJ12" s="62"/>
      <c r="AK12" s="62"/>
      <c r="AL12" s="32"/>
      <c r="AM12" s="32"/>
      <c r="AN12" s="32"/>
      <c r="AO12" s="32"/>
      <c r="AP12" s="62"/>
      <c r="AQ12" s="62"/>
      <c r="AR12" s="62"/>
    </row>
    <row r="13" spans="1:44" ht="15.75" customHeight="1">
      <c r="A13" s="58" t="str">
        <f t="shared" ref="A13:A18" si="5">IF(ISNUMBER(H13),1,"")</f>
        <v/>
      </c>
      <c r="B13" s="43"/>
      <c r="C13" s="45"/>
      <c r="D13" s="43"/>
      <c r="E13" s="45"/>
      <c r="F13" s="45"/>
      <c r="G13" s="45"/>
      <c r="H13" s="70" t="str">
        <f t="shared" si="4"/>
        <v/>
      </c>
      <c r="I13" s="71"/>
      <c r="J13" s="72" t="s">
        <v>182</v>
      </c>
      <c r="K13" s="73" t="str">
        <f t="shared" si="1"/>
        <v/>
      </c>
      <c r="L13" s="72" t="str">
        <f>IF(Q13=1,IFERROR(100*(J13+(H13-VLOOKUP(J13,'Kovats n-alkanes'!G$7:H$40,2,TRUE))/(VLOOKUP(K13,'Kovats n-alkanes'!G$7:H$40,2,TRUE)-VLOOKUP(J13,'Kovats n-alkanes'!G$7:H$40,2,TRUE))),H13),IFERROR(100*(J13+(H13-VLOOKUP(J13,'Kovats n-alkanes'!I$7:J$40,2,TRUE))/(VLOOKUP(K13,'Kovats n-alkanes'!I$7:J$40,2,TRUE)-VLOOKUP(J13,'Kovats n-alkanes'!I$7:J$40,2,TRUE))),H13))</f>
        <v/>
      </c>
      <c r="M13" s="74" t="str">
        <f t="array" ref="M13">IFERROR(INDEX('Kovats n-alkanes'!B$7:B$31,MATCH(I13,'Kovats n-alkanes'!C$7:C$26,1)),"")</f>
        <v/>
      </c>
      <c r="N13" s="73" t="str">
        <f t="shared" si="2"/>
        <v/>
      </c>
      <c r="O13" s="73">
        <f>IFERROR(100*(M13+(I13-VLOOKUP(M13,'Kovats n-alkanes'!B$7:C$31,2,TRUE))/(VLOOKUP(N13,'Kovats n-alkanes'!B$7:C$31,2,TRUE)-VLOOKUP(M13,'Kovats n-alkanes'!B$7:C$31,2,TRUE))),I13)</f>
        <v>0</v>
      </c>
      <c r="P13" s="49">
        <v>1</v>
      </c>
      <c r="Q13" s="49">
        <v>1</v>
      </c>
      <c r="R13" s="62"/>
      <c r="S13" s="62"/>
      <c r="T13" s="32"/>
      <c r="U13" s="62"/>
      <c r="V13" s="62"/>
      <c r="W13" s="32"/>
      <c r="X13" s="62"/>
      <c r="Y13" s="62"/>
      <c r="Z13" s="32"/>
      <c r="AA13" s="32"/>
      <c r="AB13" s="32"/>
      <c r="AC13" s="32"/>
      <c r="AD13" s="32"/>
      <c r="AE13" s="32"/>
      <c r="AF13" s="32"/>
      <c r="AG13" s="62"/>
      <c r="AH13" s="62"/>
      <c r="AI13" s="32"/>
      <c r="AJ13" s="32"/>
      <c r="AK13" s="32"/>
      <c r="AL13" s="32"/>
      <c r="AM13" s="32"/>
      <c r="AN13" s="32"/>
      <c r="AO13" s="32"/>
      <c r="AP13" s="62"/>
      <c r="AQ13" s="62"/>
      <c r="AR13" s="62"/>
    </row>
    <row r="14" spans="1:44" ht="15.75" customHeight="1">
      <c r="A14" s="58" t="str">
        <f t="shared" si="5"/>
        <v/>
      </c>
      <c r="B14" s="45"/>
      <c r="C14" s="75"/>
      <c r="D14" s="76"/>
      <c r="E14" s="45"/>
      <c r="F14" s="69"/>
      <c r="G14" s="49"/>
      <c r="H14" s="63" t="str">
        <f t="shared" si="4"/>
        <v/>
      </c>
      <c r="I14" s="77"/>
      <c r="J14" s="47" t="s">
        <v>182</v>
      </c>
      <c r="K14" s="45" t="str">
        <f t="shared" si="1"/>
        <v/>
      </c>
      <c r="L14" s="65" t="str">
        <f>IF(Q14=1,IFERROR(100*(J14+(H14-VLOOKUP(J14,'Kovats n-alkanes'!G$7:H$40,2,TRUE))/(VLOOKUP(K14,'Kovats n-alkanes'!G$7:H$40,2,TRUE)-VLOOKUP(J14,'Kovats n-alkanes'!G$7:H$40,2,TRUE))),H14),IFERROR(100*(J14+(H14-VLOOKUP(J14,'Kovats n-alkanes'!I$7:J$40,2,TRUE))/(VLOOKUP(K14,'Kovats n-alkanes'!I$7:J$40,2,TRUE)-VLOOKUP(J14,'Kovats n-alkanes'!I$7:J$40,2,TRUE))),H14))</f>
        <v/>
      </c>
      <c r="M14" s="66" t="str">
        <f t="array" ref="M14">IFERROR(INDEX('Kovats n-alkanes'!B$7:B$31,MATCH(I14,'Kovats n-alkanes'!C$7:C$26,1)),"")</f>
        <v/>
      </c>
      <c r="N14" s="49" t="str">
        <f t="shared" si="2"/>
        <v/>
      </c>
      <c r="O14" s="49">
        <f>IFERROR(100*(M14+(I14-VLOOKUP(M14,'Kovats n-alkanes'!B$7:C$31,2,TRUE))/(VLOOKUP(N14,'Kovats n-alkanes'!B$7:C$31,2,TRUE)-VLOOKUP(M14,'Kovats n-alkanes'!B$7:C$31,2,TRUE))),I14)</f>
        <v>0</v>
      </c>
      <c r="P14" s="49">
        <v>1</v>
      </c>
      <c r="Q14" s="49">
        <v>1</v>
      </c>
      <c r="R14" s="62"/>
      <c r="S14" s="62"/>
      <c r="T14" s="32"/>
      <c r="U14" s="62"/>
      <c r="V14" s="62"/>
      <c r="W14" s="32"/>
      <c r="X14" s="62"/>
      <c r="Y14" s="62"/>
      <c r="Z14" s="32"/>
      <c r="AA14" s="32"/>
      <c r="AB14" s="32"/>
      <c r="AC14" s="32"/>
      <c r="AD14" s="32"/>
      <c r="AE14" s="32"/>
      <c r="AF14" s="32"/>
      <c r="AG14" s="62"/>
      <c r="AH14" s="62"/>
      <c r="AI14" s="32"/>
      <c r="AJ14" s="62"/>
      <c r="AK14" s="62"/>
      <c r="AL14" s="32"/>
      <c r="AM14" s="62"/>
      <c r="AN14" s="62"/>
      <c r="AO14" s="32"/>
      <c r="AP14" s="62"/>
      <c r="AQ14" s="62"/>
      <c r="AR14" s="62"/>
    </row>
    <row r="15" spans="1:44" ht="15.75" customHeight="1">
      <c r="A15" s="58" t="str">
        <f t="shared" si="5"/>
        <v/>
      </c>
      <c r="B15" s="45"/>
      <c r="C15" s="45"/>
      <c r="D15" s="53"/>
      <c r="E15" s="45"/>
      <c r="F15" s="69"/>
      <c r="G15" s="49"/>
      <c r="H15" s="63" t="str">
        <f t="shared" si="4"/>
        <v/>
      </c>
      <c r="I15" s="77"/>
      <c r="J15" s="47" t="s">
        <v>182</v>
      </c>
      <c r="K15" s="45" t="str">
        <f t="shared" si="1"/>
        <v/>
      </c>
      <c r="L15" s="65" t="str">
        <f>IF(Q15=1,IFERROR(100*(J15+(H15-VLOOKUP(J15,'Kovats n-alkanes'!G$7:H$40,2,TRUE))/(VLOOKUP(K15,'Kovats n-alkanes'!G$7:H$40,2,TRUE)-VLOOKUP(J15,'Kovats n-alkanes'!G$7:H$40,2,TRUE))),H15),IFERROR(100*(J15+(H15-VLOOKUP(J15,'Kovats n-alkanes'!I$7:J$40,2,TRUE))/(VLOOKUP(K15,'Kovats n-alkanes'!I$7:J$40,2,TRUE)-VLOOKUP(J15,'Kovats n-alkanes'!I$7:J$40,2,TRUE))),H15))</f>
        <v/>
      </c>
      <c r="M15" s="66" t="str">
        <f t="array" ref="M15">IFERROR(INDEX('Kovats n-alkanes'!B$7:B$31,MATCH(I15,'Kovats n-alkanes'!C$7:C$26,1)),"")</f>
        <v/>
      </c>
      <c r="N15" s="49" t="str">
        <f t="shared" si="2"/>
        <v/>
      </c>
      <c r="O15" s="49">
        <f>IFERROR(100*(M15+(I15-VLOOKUP(M15,'Kovats n-alkanes'!B$7:C$31,2,TRUE))/(VLOOKUP(N15,'Kovats n-alkanes'!B$7:C$31,2,TRUE)-VLOOKUP(M15,'Kovats n-alkanes'!B$7:C$31,2,TRUE))),I15)</f>
        <v>0</v>
      </c>
      <c r="P15" s="49">
        <v>1</v>
      </c>
      <c r="Q15" s="49">
        <v>1</v>
      </c>
      <c r="R15" s="62"/>
      <c r="S15" s="62"/>
      <c r="T15" s="32"/>
      <c r="U15" s="62"/>
      <c r="V15" s="62"/>
      <c r="W15" s="32"/>
      <c r="X15" s="62"/>
      <c r="Y15" s="62"/>
      <c r="Z15" s="32"/>
      <c r="AA15" s="32"/>
      <c r="AB15" s="32"/>
      <c r="AC15" s="32"/>
      <c r="AD15" s="32"/>
      <c r="AE15" s="32"/>
      <c r="AF15" s="32"/>
      <c r="AG15" s="62"/>
      <c r="AH15" s="62"/>
      <c r="AI15" s="32"/>
      <c r="AJ15" s="32"/>
      <c r="AK15" s="32"/>
      <c r="AL15" s="32"/>
      <c r="AM15" s="32"/>
      <c r="AN15" s="32"/>
      <c r="AO15" s="32"/>
      <c r="AP15" s="32"/>
      <c r="AQ15" s="32"/>
      <c r="AR15" s="32"/>
    </row>
    <row r="16" spans="1:44" ht="15.75" customHeight="1">
      <c r="A16" s="58" t="str">
        <f t="shared" si="5"/>
        <v/>
      </c>
      <c r="B16" s="66"/>
      <c r="C16" s="45"/>
      <c r="D16" s="78"/>
      <c r="E16" s="45"/>
      <c r="F16" s="45"/>
      <c r="G16" s="45"/>
      <c r="H16" s="63" t="str">
        <f t="shared" si="4"/>
        <v/>
      </c>
      <c r="I16" s="77"/>
      <c r="J16" s="47" t="s">
        <v>182</v>
      </c>
      <c r="K16" s="45" t="str">
        <f t="shared" si="1"/>
        <v/>
      </c>
      <c r="L16" s="65" t="str">
        <f>IF(Q16=1,IFERROR(100*(J16+(H16-VLOOKUP(J16,'Kovats n-alkanes'!G$7:H$40,2,TRUE))/(VLOOKUP(K16,'Kovats n-alkanes'!G$7:H$40,2,TRUE)-VLOOKUP(J16,'Kovats n-alkanes'!G$7:H$40,2,TRUE))),H16),IFERROR(100*(J16+(H16-VLOOKUP(J16,'Kovats n-alkanes'!I$7:J$40,2,TRUE))/(VLOOKUP(K16,'Kovats n-alkanes'!I$7:J$40,2,TRUE)-VLOOKUP(J16,'Kovats n-alkanes'!I$7:J$40,2,TRUE))),H16))</f>
        <v/>
      </c>
      <c r="M16" s="66" t="str">
        <f t="array" ref="M16">IFERROR(INDEX('Kovats n-alkanes'!B$7:B$31,MATCH(I16,'Kovats n-alkanes'!C$7:C$26,1)),"")</f>
        <v/>
      </c>
      <c r="N16" s="49" t="str">
        <f t="shared" si="2"/>
        <v/>
      </c>
      <c r="O16" s="49">
        <f>IFERROR(100*(M16+(I16-VLOOKUP(M16,'Kovats n-alkanes'!B$7:C$31,2,TRUE))/(VLOOKUP(N16,'Kovats n-alkanes'!B$7:C$31,2,TRUE)-VLOOKUP(M16,'Kovats n-alkanes'!B$7:C$31,2,TRUE))),I16)</f>
        <v>0</v>
      </c>
      <c r="P16" s="49">
        <v>1</v>
      </c>
      <c r="Q16" s="49">
        <v>1</v>
      </c>
      <c r="R16" s="62"/>
      <c r="S16" s="62"/>
      <c r="T16" s="32"/>
      <c r="U16" s="79"/>
      <c r="V16" s="79"/>
      <c r="W16" s="32"/>
      <c r="X16" s="62"/>
      <c r="Y16" s="62"/>
      <c r="Z16" s="32"/>
      <c r="AA16" s="32"/>
      <c r="AB16" s="32"/>
      <c r="AC16" s="32"/>
      <c r="AD16" s="62"/>
      <c r="AE16" s="62"/>
      <c r="AF16" s="32"/>
      <c r="AG16" s="62"/>
      <c r="AH16" s="62"/>
      <c r="AI16" s="32"/>
      <c r="AJ16" s="62"/>
      <c r="AK16" s="62"/>
      <c r="AL16" s="32"/>
      <c r="AM16" s="62"/>
      <c r="AN16" s="62"/>
      <c r="AO16" s="32"/>
      <c r="AP16" s="62"/>
      <c r="AQ16" s="62"/>
      <c r="AR16" s="62"/>
    </row>
    <row r="17" spans="1:44" ht="15.75" customHeight="1">
      <c r="A17" s="58" t="str">
        <f t="shared" si="5"/>
        <v/>
      </c>
      <c r="B17" s="45"/>
      <c r="C17" s="75"/>
      <c r="D17" s="75"/>
      <c r="E17" s="45"/>
      <c r="F17" s="69"/>
      <c r="G17" s="49"/>
      <c r="H17" s="63" t="str">
        <f t="shared" si="4"/>
        <v/>
      </c>
      <c r="I17" s="77"/>
      <c r="J17" s="47" t="s">
        <v>182</v>
      </c>
      <c r="K17" s="45" t="str">
        <f t="shared" si="1"/>
        <v/>
      </c>
      <c r="L17" s="65" t="str">
        <f>IF(Q17=1,IFERROR(100*(J17+(H17-VLOOKUP(J17,'Kovats n-alkanes'!G$7:H$40,2,TRUE))/(VLOOKUP(K17,'Kovats n-alkanes'!G$7:H$40,2,TRUE)-VLOOKUP(J17,'Kovats n-alkanes'!G$7:H$40,2,TRUE))),H17),IFERROR(100*(J17+(H17-VLOOKUP(J17,'Kovats n-alkanes'!I$7:J$40,2,TRUE))/(VLOOKUP(K17,'Kovats n-alkanes'!I$7:J$40,2,TRUE)-VLOOKUP(J17,'Kovats n-alkanes'!I$7:J$40,2,TRUE))),H17))</f>
        <v/>
      </c>
      <c r="M17" s="66" t="str">
        <f t="array" ref="M17">IFERROR(INDEX('Kovats n-alkanes'!B$7:B$31,MATCH(I17,'Kovats n-alkanes'!C$7:C$26,1)),"")</f>
        <v/>
      </c>
      <c r="N17" s="45" t="str">
        <f t="shared" si="2"/>
        <v/>
      </c>
      <c r="O17" s="45">
        <f>IFERROR(100*(M17+(I17-VLOOKUP(M17,'Kovats n-alkanes'!B$7:C$31,2,TRUE))/(VLOOKUP(N17,'Kovats n-alkanes'!B$7:C$31,2,TRUE)-VLOOKUP(M17,'Kovats n-alkanes'!B$7:C$31,2,TRUE))),I17)</f>
        <v>0</v>
      </c>
      <c r="P17" s="49">
        <v>1</v>
      </c>
      <c r="Q17" s="49">
        <v>1</v>
      </c>
      <c r="R17" s="62"/>
      <c r="S17" s="62"/>
      <c r="T17" s="32"/>
      <c r="U17" s="62"/>
      <c r="V17" s="62"/>
      <c r="W17" s="32"/>
      <c r="X17" s="62"/>
      <c r="Y17" s="62"/>
      <c r="Z17" s="32"/>
      <c r="AA17" s="32"/>
      <c r="AB17" s="32"/>
      <c r="AC17" s="32"/>
      <c r="AD17" s="62"/>
      <c r="AE17" s="62"/>
      <c r="AF17" s="32"/>
      <c r="AG17" s="62"/>
      <c r="AH17" s="62"/>
      <c r="AI17" s="32"/>
      <c r="AJ17" s="62"/>
      <c r="AK17" s="62"/>
      <c r="AL17" s="32"/>
      <c r="AM17" s="62"/>
      <c r="AN17" s="62"/>
      <c r="AO17" s="32"/>
      <c r="AP17" s="62"/>
      <c r="AQ17" s="62"/>
      <c r="AR17" s="62"/>
    </row>
    <row r="18" spans="1:44" ht="15.75" customHeight="1">
      <c r="A18" s="58" t="str">
        <f t="shared" si="5"/>
        <v/>
      </c>
      <c r="B18" s="45"/>
      <c r="C18" s="75"/>
      <c r="D18" s="75"/>
      <c r="E18" s="45"/>
      <c r="F18" s="69"/>
      <c r="G18" s="49"/>
      <c r="H18" s="63" t="str">
        <f t="shared" si="4"/>
        <v/>
      </c>
      <c r="I18" s="77"/>
      <c r="J18" s="47" t="s">
        <v>182</v>
      </c>
      <c r="K18" s="45" t="str">
        <f t="shared" si="1"/>
        <v/>
      </c>
      <c r="L18" s="65" t="str">
        <f>IF(Q18=1,IFERROR(100*(J18+(H18-VLOOKUP(J18,'Kovats n-alkanes'!G$7:H$40,2,TRUE))/(VLOOKUP(K18,'Kovats n-alkanes'!G$7:H$40,2,TRUE)-VLOOKUP(J18,'Kovats n-alkanes'!G$7:H$40,2,TRUE))),H18),IFERROR(100*(J18+(H18-VLOOKUP(J18,'Kovats n-alkanes'!I$7:J$40,2,TRUE))/(VLOOKUP(K18,'Kovats n-alkanes'!I$7:J$40,2,TRUE)-VLOOKUP(J18,'Kovats n-alkanes'!I$7:J$40,2,TRUE))),H18))</f>
        <v/>
      </c>
      <c r="M18" s="66" t="str">
        <f t="array" ref="M18">IFERROR(INDEX('Kovats n-alkanes'!B$7:B$31,MATCH(I18,'Kovats n-alkanes'!C$7:C$26,1)),"")</f>
        <v/>
      </c>
      <c r="N18" s="45" t="str">
        <f t="shared" si="2"/>
        <v/>
      </c>
      <c r="O18" s="45">
        <f>IFERROR(100*(M18+(I18-VLOOKUP(M18,'Kovats n-alkanes'!B$7:C$31,2,TRUE))/(VLOOKUP(N18,'Kovats n-alkanes'!B$7:C$31,2,TRUE)-VLOOKUP(M18,'Kovats n-alkanes'!B$7:C$31,2,TRUE))),I18)</f>
        <v>0</v>
      </c>
      <c r="P18" s="49">
        <v>1</v>
      </c>
      <c r="Q18" s="49">
        <v>1</v>
      </c>
      <c r="R18" s="62"/>
      <c r="S18" s="62"/>
      <c r="T18" s="32"/>
      <c r="U18" s="62"/>
      <c r="V18" s="62"/>
      <c r="W18" s="32"/>
      <c r="X18" s="62"/>
      <c r="Y18" s="62"/>
      <c r="Z18" s="32"/>
      <c r="AA18" s="32"/>
      <c r="AB18" s="32"/>
      <c r="AC18" s="32"/>
      <c r="AD18" s="62"/>
      <c r="AE18" s="62"/>
      <c r="AF18" s="32"/>
      <c r="AG18" s="62"/>
      <c r="AH18" s="62"/>
      <c r="AI18" s="32"/>
      <c r="AJ18" s="62"/>
      <c r="AK18" s="62"/>
      <c r="AL18" s="32"/>
      <c r="AM18" s="62"/>
      <c r="AN18" s="62"/>
      <c r="AO18" s="32"/>
      <c r="AP18" s="62"/>
      <c r="AQ18" s="62"/>
      <c r="AR18" s="62"/>
    </row>
    <row r="19" spans="1:44" ht="15.75" customHeight="1">
      <c r="A19" s="49" t="str">
        <f t="shared" ref="A19:A82" si="6">IF(ISNUMBER(H19),A18+1,"")</f>
        <v/>
      </c>
      <c r="B19" s="66"/>
      <c r="C19" s="45"/>
      <c r="D19" s="53"/>
      <c r="E19" s="45"/>
      <c r="F19" s="69"/>
      <c r="G19" s="49"/>
      <c r="H19" s="63" t="str">
        <f t="shared" si="4"/>
        <v/>
      </c>
      <c r="I19" s="77"/>
      <c r="J19" s="47" t="s">
        <v>182</v>
      </c>
      <c r="K19" s="45" t="str">
        <f t="shared" si="1"/>
        <v/>
      </c>
      <c r="L19" s="65" t="str">
        <f>IF(Q19=1,IFERROR(100*(J19+(H19-VLOOKUP(J19,'Kovats n-alkanes'!G$7:H$40,2,TRUE))/(VLOOKUP(K19,'Kovats n-alkanes'!G$7:H$40,2,TRUE)-VLOOKUP(J19,'Kovats n-alkanes'!G$7:H$40,2,TRUE))),H19),IFERROR(100*(J19+(H19-VLOOKUP(J19,'Kovats n-alkanes'!I$7:J$40,2,TRUE))/(VLOOKUP(K19,'Kovats n-alkanes'!I$7:J$40,2,TRUE)-VLOOKUP(J19,'Kovats n-alkanes'!I$7:J$40,2,TRUE))),H19))</f>
        <v/>
      </c>
      <c r="M19" s="66" t="str">
        <f t="array" ref="M19">IFERROR(INDEX('Kovats n-alkanes'!B$7:B$31,MATCH(I19,'Kovats n-alkanes'!C$7:C$26,1)),"")</f>
        <v/>
      </c>
      <c r="N19" s="49" t="str">
        <f t="shared" si="2"/>
        <v/>
      </c>
      <c r="O19" s="49">
        <f>IFERROR(100*(M19+(I19-VLOOKUP(M19,'Kovats n-alkanes'!B$7:C$31,2,TRUE))/(VLOOKUP(N19,'Kovats n-alkanes'!B$7:C$31,2,TRUE)-VLOOKUP(M19,'Kovats n-alkanes'!B$7:C$31,2,TRUE))),I19)</f>
        <v>0</v>
      </c>
      <c r="P19" s="49">
        <v>1</v>
      </c>
      <c r="Q19" s="49">
        <v>1</v>
      </c>
      <c r="R19" s="62"/>
      <c r="S19" s="62"/>
      <c r="T19" s="32"/>
      <c r="U19" s="62"/>
      <c r="V19" s="62"/>
      <c r="W19" s="32"/>
      <c r="X19" s="62"/>
      <c r="Y19" s="6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</row>
    <row r="20" spans="1:44" ht="15.75" customHeight="1">
      <c r="A20" s="49" t="str">
        <f t="shared" si="6"/>
        <v/>
      </c>
      <c r="B20" s="45"/>
      <c r="C20" s="45"/>
      <c r="D20" s="80"/>
      <c r="E20" s="45"/>
      <c r="F20" s="69"/>
      <c r="G20" s="49"/>
      <c r="H20" s="63" t="str">
        <f t="shared" si="4"/>
        <v/>
      </c>
      <c r="I20" s="77"/>
      <c r="J20" s="47" t="s">
        <v>182</v>
      </c>
      <c r="K20" s="45" t="str">
        <f t="shared" si="1"/>
        <v/>
      </c>
      <c r="L20" s="65" t="str">
        <f>IF(Q20=1,IFERROR(100*(J20+(H20-VLOOKUP(J20,'Kovats n-alkanes'!G$7:H$40,2,TRUE))/(VLOOKUP(K20,'Kovats n-alkanes'!G$7:H$40,2,TRUE)-VLOOKUP(J20,'Kovats n-alkanes'!G$7:H$40,2,TRUE))),H20),IFERROR(100*(J20+(H20-VLOOKUP(J20,'Kovats n-alkanes'!I$7:J$40,2,TRUE))/(VLOOKUP(K20,'Kovats n-alkanes'!I$7:J$40,2,TRUE)-VLOOKUP(J20,'Kovats n-alkanes'!I$7:J$40,2,TRUE))),H20))</f>
        <v/>
      </c>
      <c r="M20" s="66" t="str">
        <f t="array" ref="M20">IFERROR(INDEX('Kovats n-alkanes'!B$7:B$31,MATCH(I20,'Kovats n-alkanes'!C$7:C$26,1)),"")</f>
        <v/>
      </c>
      <c r="N20" s="49" t="str">
        <f t="shared" si="2"/>
        <v/>
      </c>
      <c r="O20" s="49">
        <f>IFERROR(100*(M20+(I20-VLOOKUP(M20,'Kovats n-alkanes'!B$7:C$31,2,TRUE))/(VLOOKUP(N20,'Kovats n-alkanes'!B$7:C$31,2,TRUE)-VLOOKUP(M20,'Kovats n-alkanes'!B$7:C$31,2,TRUE))),I20)</f>
        <v>0</v>
      </c>
      <c r="P20" s="49">
        <v>1</v>
      </c>
      <c r="Q20" s="49">
        <v>1</v>
      </c>
      <c r="R20" s="62"/>
      <c r="S20" s="62"/>
      <c r="T20" s="32"/>
      <c r="U20" s="62"/>
      <c r="V20" s="62"/>
      <c r="W20" s="32"/>
      <c r="X20" s="62"/>
      <c r="Y20" s="6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62"/>
      <c r="AK20" s="62"/>
      <c r="AL20" s="32"/>
      <c r="AM20" s="62"/>
      <c r="AN20" s="62"/>
      <c r="AO20" s="32"/>
      <c r="AP20" s="32"/>
      <c r="AQ20" s="32"/>
      <c r="AR20" s="32"/>
    </row>
    <row r="21" spans="1:44" ht="15.75" customHeight="1">
      <c r="A21" s="49" t="str">
        <f t="shared" si="6"/>
        <v/>
      </c>
      <c r="B21" s="45"/>
      <c r="C21" s="45"/>
      <c r="D21" s="77"/>
      <c r="E21" s="45"/>
      <c r="F21" s="45"/>
      <c r="G21" s="45"/>
      <c r="H21" s="63" t="str">
        <f t="shared" si="4"/>
        <v/>
      </c>
      <c r="I21" s="77"/>
      <c r="J21" s="47" t="s">
        <v>182</v>
      </c>
      <c r="K21" s="45" t="str">
        <f t="shared" si="1"/>
        <v/>
      </c>
      <c r="L21" s="65" t="str">
        <f>IF(Q21=1,IFERROR(100*(J21+(H21-VLOOKUP(J21,'Kovats n-alkanes'!G$7:H$40,2,TRUE))/(VLOOKUP(K21,'Kovats n-alkanes'!G$7:H$40,2,TRUE)-VLOOKUP(J21,'Kovats n-alkanes'!G$7:H$40,2,TRUE))),H21),IFERROR(100*(J21+(H21-VLOOKUP(J21,'Kovats n-alkanes'!I$7:J$40,2,TRUE))/(VLOOKUP(K21,'Kovats n-alkanes'!I$7:J$40,2,TRUE)-VLOOKUP(J21,'Kovats n-alkanes'!I$7:J$40,2,TRUE))),H21))</f>
        <v/>
      </c>
      <c r="M21" s="66" t="str">
        <f t="array" ref="M21">IFERROR(INDEX('Kovats n-alkanes'!B$7:B$31,MATCH(I21,'Kovats n-alkanes'!C$7:C$26,1)),"")</f>
        <v/>
      </c>
      <c r="N21" s="45" t="str">
        <f t="shared" si="2"/>
        <v/>
      </c>
      <c r="O21" s="45">
        <f>IFERROR(100*(M21+(I21-VLOOKUP(M21,'Kovats n-alkanes'!B$7:C$31,2,TRUE))/(VLOOKUP(N21,'Kovats n-alkanes'!B$7:C$31,2,TRUE)-VLOOKUP(M21,'Kovats n-alkanes'!B$7:C$31,2,TRUE))),I21)</f>
        <v>0</v>
      </c>
      <c r="P21" s="49">
        <v>1</v>
      </c>
      <c r="Q21" s="49">
        <v>1</v>
      </c>
      <c r="R21" s="32"/>
      <c r="S21" s="62"/>
      <c r="T21" s="32"/>
      <c r="U21" s="62"/>
      <c r="V21" s="62"/>
      <c r="W21" s="32"/>
      <c r="X21" s="62"/>
      <c r="Y21" s="62"/>
      <c r="Z21" s="32"/>
      <c r="AA21" s="62"/>
      <c r="AB21" s="62"/>
      <c r="AC21" s="32"/>
      <c r="AD21" s="32"/>
      <c r="AE21" s="32"/>
      <c r="AF21" s="32"/>
      <c r="AG21" s="62"/>
      <c r="AH21" s="62"/>
      <c r="AI21" s="32"/>
      <c r="AJ21" s="62"/>
      <c r="AK21" s="62"/>
      <c r="AL21" s="32"/>
      <c r="AM21" s="62"/>
      <c r="AN21" s="62"/>
      <c r="AO21" s="32"/>
      <c r="AP21" s="32"/>
      <c r="AQ21" s="32"/>
      <c r="AR21" s="32"/>
    </row>
    <row r="22" spans="1:44" ht="15.75" customHeight="1">
      <c r="A22" s="49" t="str">
        <f t="shared" si="6"/>
        <v/>
      </c>
      <c r="B22" s="66"/>
      <c r="C22" s="45"/>
      <c r="D22" s="53"/>
      <c r="E22" s="45"/>
      <c r="F22" s="69"/>
      <c r="G22" s="49"/>
      <c r="H22" s="63" t="str">
        <f t="shared" si="4"/>
        <v/>
      </c>
      <c r="I22" s="77"/>
      <c r="J22" s="47" t="s">
        <v>182</v>
      </c>
      <c r="K22" s="45" t="str">
        <f t="shared" si="1"/>
        <v/>
      </c>
      <c r="L22" s="65" t="str">
        <f>IF(Q22=1,IFERROR(100*(J22+(H22-VLOOKUP(J22,'Kovats n-alkanes'!G$7:H$40,2,TRUE))/(VLOOKUP(K22,'Kovats n-alkanes'!G$7:H$40,2,TRUE)-VLOOKUP(J22,'Kovats n-alkanes'!G$7:H$40,2,TRUE))),H22),IFERROR(100*(J22+(H22-VLOOKUP(J22,'Kovats n-alkanes'!I$7:J$40,2,TRUE))/(VLOOKUP(K22,'Kovats n-alkanes'!I$7:J$40,2,TRUE)-VLOOKUP(J22,'Kovats n-alkanes'!I$7:J$40,2,TRUE))),H22))</f>
        <v/>
      </c>
      <c r="M22" s="66" t="str">
        <f t="array" ref="M22">IFERROR(INDEX('Kovats n-alkanes'!B$7:B$31,MATCH(I22,'Kovats n-alkanes'!C$7:C$26,1)),"")</f>
        <v/>
      </c>
      <c r="N22" s="49" t="str">
        <f t="shared" si="2"/>
        <v/>
      </c>
      <c r="O22" s="49">
        <f>IFERROR(100*(M22+(I22-VLOOKUP(M22,'Kovats n-alkanes'!B$7:C$31,2,TRUE))/(VLOOKUP(N22,'Kovats n-alkanes'!B$7:C$31,2,TRUE)-VLOOKUP(M22,'Kovats n-alkanes'!B$7:C$31,2,TRUE))),I22)</f>
        <v>0</v>
      </c>
      <c r="P22" s="49">
        <v>1</v>
      </c>
      <c r="Q22" s="49">
        <v>1</v>
      </c>
      <c r="R22" s="32"/>
      <c r="S22" s="62"/>
      <c r="T22" s="32"/>
      <c r="U22" s="62"/>
      <c r="V22" s="62"/>
      <c r="W22" s="32"/>
      <c r="X22" s="62"/>
      <c r="Y22" s="62"/>
      <c r="Z22" s="32"/>
      <c r="AA22" s="62"/>
      <c r="AB22" s="62"/>
      <c r="AC22" s="32"/>
      <c r="AD22" s="62"/>
      <c r="AE22" s="62"/>
      <c r="AF22" s="32"/>
      <c r="AG22" s="62"/>
      <c r="AH22" s="62"/>
      <c r="AI22" s="32"/>
      <c r="AJ22" s="62"/>
      <c r="AK22" s="62"/>
      <c r="AL22" s="32"/>
      <c r="AM22" s="62"/>
      <c r="AN22" s="62"/>
      <c r="AO22" s="32"/>
      <c r="AP22" s="62"/>
      <c r="AQ22" s="62"/>
      <c r="AR22" s="62"/>
    </row>
    <row r="23" spans="1:44" ht="15.75" customHeight="1">
      <c r="A23" s="49" t="str">
        <f t="shared" si="6"/>
        <v/>
      </c>
      <c r="B23" s="45"/>
      <c r="C23" s="45"/>
      <c r="D23" s="75"/>
      <c r="E23" s="45"/>
      <c r="F23" s="69"/>
      <c r="G23" s="49"/>
      <c r="H23" s="63" t="str">
        <f t="shared" si="4"/>
        <v/>
      </c>
      <c r="I23" s="77"/>
      <c r="J23" s="47" t="s">
        <v>182</v>
      </c>
      <c r="K23" s="45" t="str">
        <f t="shared" si="1"/>
        <v/>
      </c>
      <c r="L23" s="65" t="str">
        <f>IF(Q23=1,IFERROR(100*(J23+(H23-VLOOKUP(J23,'Kovats n-alkanes'!G$7:H$40,2,TRUE))/(VLOOKUP(K23,'Kovats n-alkanes'!G$7:H$40,2,TRUE)-VLOOKUP(J23,'Kovats n-alkanes'!G$7:H$40,2,TRUE))),H23),IFERROR(100*(J23+(H23-VLOOKUP(J23,'Kovats n-alkanes'!I$7:J$40,2,TRUE))/(VLOOKUP(K23,'Kovats n-alkanes'!I$7:J$40,2,TRUE)-VLOOKUP(J23,'Kovats n-alkanes'!I$7:J$40,2,TRUE))),H23))</f>
        <v/>
      </c>
      <c r="M23" s="66" t="str">
        <f t="array" ref="M23">IFERROR(INDEX('Kovats n-alkanes'!B$7:B$31,MATCH(I23,'Kovats n-alkanes'!C$7:C$26,1)),"")</f>
        <v/>
      </c>
      <c r="N23" s="45" t="str">
        <f t="shared" si="2"/>
        <v/>
      </c>
      <c r="O23" s="45">
        <f>IFERROR(100*(M23+(I23-VLOOKUP(M23,'Kovats n-alkanes'!B$7:C$31,2,TRUE))/(VLOOKUP(N23,'Kovats n-alkanes'!B$7:C$31,2,TRUE)-VLOOKUP(M23,'Kovats n-alkanes'!B$7:C$31,2,TRUE))),I23)</f>
        <v>0</v>
      </c>
      <c r="P23" s="49">
        <v>1</v>
      </c>
      <c r="Q23" s="49">
        <v>1</v>
      </c>
      <c r="R23" s="32"/>
      <c r="S23" s="62"/>
      <c r="T23" s="32"/>
      <c r="U23" s="62"/>
      <c r="V23" s="62"/>
      <c r="W23" s="32"/>
      <c r="X23" s="62"/>
      <c r="Y23" s="6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</row>
    <row r="24" spans="1:44" ht="15.75" customHeight="1">
      <c r="A24" s="45" t="str">
        <f t="shared" si="6"/>
        <v/>
      </c>
      <c r="B24" s="45"/>
      <c r="C24" s="45"/>
      <c r="D24" s="75"/>
      <c r="E24" s="45"/>
      <c r="F24" s="69"/>
      <c r="G24" s="45"/>
      <c r="H24" s="66" t="str">
        <f t="shared" si="4"/>
        <v/>
      </c>
      <c r="I24" s="77"/>
      <c r="J24" s="47" t="s">
        <v>182</v>
      </c>
      <c r="K24" s="45" t="str">
        <f t="shared" si="1"/>
        <v/>
      </c>
      <c r="L24" s="47" t="str">
        <f>IF(Q24=1,IFERROR(100*(J24+(H24-VLOOKUP(J24,'Kovats n-alkanes'!G$7:H$40,2,TRUE))/(VLOOKUP(K24,'Kovats n-alkanes'!G$7:H$40,2,TRUE)-VLOOKUP(J24,'Kovats n-alkanes'!G$7:H$40,2,TRUE))),H24),IFERROR(100*(J24+(H24-VLOOKUP(J24,'Kovats n-alkanes'!I$7:J$40,2,TRUE))/(VLOOKUP(K24,'Kovats n-alkanes'!I$7:J$40,2,TRUE)-VLOOKUP(J24,'Kovats n-alkanes'!I$7:J$40,2,TRUE))),H24))</f>
        <v/>
      </c>
      <c r="M24" s="45" t="str">
        <f t="array" ref="M24">IFERROR(INDEX('Kovats n-alkanes'!B$7:B$31,MATCH(I24,'Kovats n-alkanes'!C$7:C$26,1)),"")</f>
        <v/>
      </c>
      <c r="N24" s="45" t="str">
        <f t="shared" si="2"/>
        <v/>
      </c>
      <c r="O24" s="45">
        <f>IFERROR(100*(M24+(I24-VLOOKUP(M24,'Kovats n-alkanes'!B$7:C$31,2,TRUE))/(VLOOKUP(N24,'Kovats n-alkanes'!B$7:C$31,2,TRUE)-VLOOKUP(M24,'Kovats n-alkanes'!B$7:C$31,2,TRUE))),I24)</f>
        <v>0</v>
      </c>
      <c r="P24" s="49">
        <v>1</v>
      </c>
      <c r="Q24" s="49">
        <v>1</v>
      </c>
      <c r="R24" s="32"/>
      <c r="S24" s="62"/>
      <c r="T24" s="32"/>
      <c r="U24" s="62"/>
      <c r="V24" s="62"/>
      <c r="W24" s="32"/>
      <c r="X24" s="62"/>
      <c r="Y24" s="62"/>
      <c r="Z24" s="32"/>
      <c r="AA24" s="62"/>
      <c r="AB24" s="62"/>
      <c r="AC24" s="32"/>
      <c r="AD24" s="32"/>
      <c r="AE24" s="32"/>
      <c r="AF24" s="32"/>
      <c r="AG24" s="62"/>
      <c r="AH24" s="62"/>
      <c r="AI24" s="32"/>
      <c r="AJ24" s="62"/>
      <c r="AK24" s="62"/>
      <c r="AL24" s="32"/>
      <c r="AM24" s="62"/>
      <c r="AN24" s="62"/>
      <c r="AO24" s="32"/>
      <c r="AP24" s="62"/>
      <c r="AQ24" s="62"/>
      <c r="AR24" s="62"/>
    </row>
    <row r="25" spans="1:44" ht="15.75" customHeight="1">
      <c r="A25" s="45" t="str">
        <f t="shared" si="6"/>
        <v/>
      </c>
      <c r="B25" s="45"/>
      <c r="C25" s="45"/>
      <c r="D25" s="75"/>
      <c r="E25" s="45"/>
      <c r="F25" s="69"/>
      <c r="G25" s="45"/>
      <c r="H25" s="66" t="str">
        <f t="shared" si="4"/>
        <v/>
      </c>
      <c r="I25" s="77"/>
      <c r="J25" s="47" t="s">
        <v>182</v>
      </c>
      <c r="K25" s="45" t="str">
        <f t="shared" si="1"/>
        <v/>
      </c>
      <c r="L25" s="47" t="str">
        <f>IF(Q25=1,IFERROR(100*(J25+(H25-VLOOKUP(J25,'Kovats n-alkanes'!G$7:H$40,2,TRUE))/(VLOOKUP(K25,'Kovats n-alkanes'!G$7:H$40,2,TRUE)-VLOOKUP(J25,'Kovats n-alkanes'!G$7:H$40,2,TRUE))),H25),IFERROR(100*(J25+(H25-VLOOKUP(J25,'Kovats n-alkanes'!I$7:J$40,2,TRUE))/(VLOOKUP(K25,'Kovats n-alkanes'!I$7:J$40,2,TRUE)-VLOOKUP(J25,'Kovats n-alkanes'!I$7:J$40,2,TRUE))),H25))</f>
        <v/>
      </c>
      <c r="M25" s="45" t="str">
        <f t="array" ref="M25">IFERROR(INDEX('Kovats n-alkanes'!B$7:B$31,MATCH(I25,'Kovats n-alkanes'!C$7:C$26,1)),"")</f>
        <v/>
      </c>
      <c r="N25" s="45" t="str">
        <f t="shared" si="2"/>
        <v/>
      </c>
      <c r="O25" s="45">
        <f>IFERROR(100*(M25+(I25-VLOOKUP(M25,'Kovats n-alkanes'!B$7:C$31,2,TRUE))/(VLOOKUP(N25,'Kovats n-alkanes'!B$7:C$31,2,TRUE)-VLOOKUP(M25,'Kovats n-alkanes'!B$7:C$31,2,TRUE))),I25)</f>
        <v>0</v>
      </c>
      <c r="P25" s="49">
        <v>1</v>
      </c>
      <c r="Q25" s="49">
        <v>1</v>
      </c>
      <c r="R25" s="32"/>
      <c r="S25" s="32"/>
      <c r="T25" s="32"/>
      <c r="U25" s="62"/>
      <c r="V25" s="6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</row>
    <row r="26" spans="1:44" ht="15.75" customHeight="1">
      <c r="A26" s="45" t="str">
        <f t="shared" si="6"/>
        <v/>
      </c>
      <c r="B26" s="45"/>
      <c r="C26" s="45"/>
      <c r="D26" s="77"/>
      <c r="E26" s="45"/>
      <c r="F26" s="45"/>
      <c r="G26" s="45"/>
      <c r="H26" s="66"/>
      <c r="I26" s="77"/>
      <c r="J26" s="47" t="s">
        <v>182</v>
      </c>
      <c r="K26" s="45" t="str">
        <f t="shared" si="1"/>
        <v/>
      </c>
      <c r="L26" s="47">
        <f>IF(Q26=1,IFERROR(100*(J26+(H26-VLOOKUP(J26,'Kovats n-alkanes'!G$7:H$40,2,TRUE))/(VLOOKUP(K26,'Kovats n-alkanes'!G$7:H$40,2,TRUE)-VLOOKUP(J26,'Kovats n-alkanes'!G$7:H$40,2,TRUE))),H26),IFERROR(100*(J26+(H26-VLOOKUP(J26,'Kovats n-alkanes'!I$7:J$40,2,TRUE))/(VLOOKUP(K26,'Kovats n-alkanes'!I$7:J$40,2,TRUE)-VLOOKUP(J26,'Kovats n-alkanes'!I$7:J$40,2,TRUE))),H26))</f>
        <v>0</v>
      </c>
      <c r="M26" s="45" t="str">
        <f t="array" ref="M26">IFERROR(INDEX('Kovats n-alkanes'!B$7:B$31,MATCH(I26,'Kovats n-alkanes'!C$7:C$26,1)),"")</f>
        <v/>
      </c>
      <c r="N26" s="45" t="str">
        <f t="shared" si="2"/>
        <v/>
      </c>
      <c r="O26" s="45">
        <f>IFERROR(100*(M26+(I26-VLOOKUP(M26,'Kovats n-alkanes'!B$7:C$31,2,TRUE))/(VLOOKUP(N26,'Kovats n-alkanes'!B$7:C$31,2,TRUE)-VLOOKUP(M26,'Kovats n-alkanes'!B$7:C$31,2,TRUE))),I26)</f>
        <v>0</v>
      </c>
      <c r="P26" s="49">
        <v>1</v>
      </c>
      <c r="Q26" s="49">
        <v>1</v>
      </c>
      <c r="R26" s="32"/>
      <c r="S26" s="32"/>
      <c r="T26" s="32"/>
      <c r="U26" s="62"/>
      <c r="V26" s="6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62"/>
      <c r="AH26" s="62"/>
      <c r="AI26" s="32"/>
      <c r="AJ26" s="32"/>
      <c r="AK26" s="32"/>
      <c r="AL26" s="32"/>
      <c r="AM26" s="32"/>
      <c r="AN26" s="32"/>
      <c r="AO26" s="32"/>
      <c r="AP26" s="32"/>
      <c r="AQ26" s="32"/>
      <c r="AR26" s="32"/>
    </row>
    <row r="27" spans="1:44" ht="15.75" customHeight="1">
      <c r="A27" s="45" t="str">
        <f t="shared" si="6"/>
        <v/>
      </c>
      <c r="B27" s="45"/>
      <c r="C27" s="45"/>
      <c r="D27" s="75"/>
      <c r="E27" s="45"/>
      <c r="F27" s="69"/>
      <c r="G27" s="45"/>
      <c r="H27" s="66"/>
      <c r="I27" s="77"/>
      <c r="J27" s="47" t="s">
        <v>182</v>
      </c>
      <c r="K27" s="45" t="str">
        <f t="shared" si="1"/>
        <v/>
      </c>
      <c r="L27" s="47">
        <f>IF(Q27=1,IFERROR(100*(J27+(H27-VLOOKUP(J27,'Kovats n-alkanes'!G$7:H$40,2,TRUE))/(VLOOKUP(K27,'Kovats n-alkanes'!G$7:H$40,2,TRUE)-VLOOKUP(J27,'Kovats n-alkanes'!G$7:H$40,2,TRUE))),H27),IFERROR(100*(J27+(H27-VLOOKUP(J27,'Kovats n-alkanes'!I$7:J$40,2,TRUE))/(VLOOKUP(K27,'Kovats n-alkanes'!I$7:J$40,2,TRUE)-VLOOKUP(J27,'Kovats n-alkanes'!I$7:J$40,2,TRUE))),H27))</f>
        <v>0</v>
      </c>
      <c r="M27" s="45" t="str">
        <f t="array" ref="M27">IFERROR(INDEX('Kovats n-alkanes'!B$7:B$31,MATCH(I27,'Kovats n-alkanes'!C$7:C$26,1)),"")</f>
        <v/>
      </c>
      <c r="N27" s="45" t="str">
        <f t="shared" si="2"/>
        <v/>
      </c>
      <c r="O27" s="45">
        <f>IFERROR(100*(M27+(I27-VLOOKUP(M27,'Kovats n-alkanes'!B$7:C$31,2,TRUE))/(VLOOKUP(N27,'Kovats n-alkanes'!B$7:C$31,2,TRUE)-VLOOKUP(M27,'Kovats n-alkanes'!B$7:C$31,2,TRUE))),I27)</f>
        <v>0</v>
      </c>
      <c r="P27" s="49">
        <v>1</v>
      </c>
      <c r="Q27" s="49">
        <v>1</v>
      </c>
      <c r="R27" s="62"/>
      <c r="S27" s="62"/>
      <c r="T27" s="32"/>
      <c r="U27" s="62"/>
      <c r="V27" s="62"/>
      <c r="W27" s="32"/>
      <c r="X27" s="62"/>
      <c r="Y27" s="62"/>
      <c r="Z27" s="32"/>
      <c r="AA27" s="62"/>
      <c r="AB27" s="62"/>
      <c r="AC27" s="32"/>
      <c r="AD27" s="32"/>
      <c r="AE27" s="32"/>
      <c r="AF27" s="32"/>
      <c r="AG27" s="62"/>
      <c r="AH27" s="62"/>
      <c r="AI27" s="32"/>
      <c r="AJ27" s="32"/>
      <c r="AK27" s="32"/>
      <c r="AL27" s="32"/>
      <c r="AM27" s="62"/>
      <c r="AN27" s="62"/>
      <c r="AO27" s="32"/>
      <c r="AP27" s="32"/>
      <c r="AQ27" s="32"/>
      <c r="AR27" s="32"/>
    </row>
    <row r="28" spans="1:44" ht="15.75" customHeight="1">
      <c r="A28" s="45" t="str">
        <f t="shared" si="6"/>
        <v/>
      </c>
      <c r="B28" s="45"/>
      <c r="C28" s="45"/>
      <c r="D28" s="75"/>
      <c r="E28" s="45"/>
      <c r="F28" s="69"/>
      <c r="G28" s="45"/>
      <c r="H28" s="66"/>
      <c r="I28" s="77"/>
      <c r="J28" s="47" t="s">
        <v>182</v>
      </c>
      <c r="K28" s="45" t="str">
        <f t="shared" si="1"/>
        <v/>
      </c>
      <c r="L28" s="47">
        <f>IF(Q28=1,IFERROR(100*(J28+(H28-VLOOKUP(J28,'Kovats n-alkanes'!G$7:H$40,2,TRUE))/(VLOOKUP(K28,'Kovats n-alkanes'!G$7:H$40,2,TRUE)-VLOOKUP(J28,'Kovats n-alkanes'!G$7:H$40,2,TRUE))),H28),IFERROR(100*(J28+(H28-VLOOKUP(J28,'Kovats n-alkanes'!I$7:J$40,2,TRUE))/(VLOOKUP(K28,'Kovats n-alkanes'!I$7:J$40,2,TRUE)-VLOOKUP(J28,'Kovats n-alkanes'!I$7:J$40,2,TRUE))),H28))</f>
        <v>0</v>
      </c>
      <c r="M28" s="45" t="str">
        <f t="array" ref="M28">IFERROR(INDEX('Kovats n-alkanes'!B$7:B$31,MATCH(I28,'Kovats n-alkanes'!C$7:C$26,1)),"")</f>
        <v/>
      </c>
      <c r="N28" s="45" t="str">
        <f t="shared" si="2"/>
        <v/>
      </c>
      <c r="O28" s="45">
        <f>IFERROR(100*(M28+(I28-VLOOKUP(M28,'Kovats n-alkanes'!B$7:C$31,2,TRUE))/(VLOOKUP(N28,'Kovats n-alkanes'!B$7:C$31,2,TRUE)-VLOOKUP(M28,'Kovats n-alkanes'!B$7:C$31,2,TRUE))),I28)</f>
        <v>0</v>
      </c>
      <c r="P28" s="49">
        <v>1</v>
      </c>
      <c r="Q28" s="49">
        <v>1</v>
      </c>
      <c r="R28" s="62"/>
      <c r="S28" s="62"/>
      <c r="T28" s="32"/>
      <c r="U28" s="62"/>
      <c r="V28" s="62"/>
      <c r="W28" s="32"/>
      <c r="X28" s="62"/>
      <c r="Y28" s="62"/>
      <c r="Z28" s="32"/>
      <c r="AA28" s="62"/>
      <c r="AB28" s="62"/>
      <c r="AC28" s="32"/>
      <c r="AD28" s="32"/>
      <c r="AE28" s="32"/>
      <c r="AF28" s="32"/>
      <c r="AG28" s="62"/>
      <c r="AH28" s="62"/>
      <c r="AI28" s="32"/>
      <c r="AJ28" s="32"/>
      <c r="AK28" s="32"/>
      <c r="AL28" s="32"/>
      <c r="AM28" s="32"/>
      <c r="AN28" s="32"/>
      <c r="AO28" s="32"/>
      <c r="AP28" s="32"/>
      <c r="AQ28" s="32"/>
      <c r="AR28" s="32"/>
    </row>
    <row r="29" spans="1:44" ht="15.75" customHeight="1">
      <c r="A29" s="45" t="str">
        <f t="shared" si="6"/>
        <v/>
      </c>
      <c r="B29" s="45"/>
      <c r="C29" s="45"/>
      <c r="D29" s="75"/>
      <c r="E29" s="45"/>
      <c r="F29" s="69"/>
      <c r="G29" s="45"/>
      <c r="H29" s="66"/>
      <c r="I29" s="77"/>
      <c r="J29" s="47" t="s">
        <v>182</v>
      </c>
      <c r="K29" s="45" t="str">
        <f t="shared" si="1"/>
        <v/>
      </c>
      <c r="L29" s="47">
        <f>IF(Q29=1,IFERROR(100*(J29+(H29-VLOOKUP(J29,'Kovats n-alkanes'!G$7:H$40,2,TRUE))/(VLOOKUP(K29,'Kovats n-alkanes'!G$7:H$40,2,TRUE)-VLOOKUP(J29,'Kovats n-alkanes'!G$7:H$40,2,TRUE))),H29),IFERROR(100*(J29+(H29-VLOOKUP(J29,'Kovats n-alkanes'!I$7:J$40,2,TRUE))/(VLOOKUP(K29,'Kovats n-alkanes'!I$7:J$40,2,TRUE)-VLOOKUP(J29,'Kovats n-alkanes'!I$7:J$40,2,TRUE))),H29))</f>
        <v>0</v>
      </c>
      <c r="M29" s="45" t="str">
        <f t="array" ref="M29">IFERROR(INDEX('Kovats n-alkanes'!B$7:B$31,MATCH(I29,'Kovats n-alkanes'!C$7:C$26,1)),"")</f>
        <v/>
      </c>
      <c r="N29" s="45" t="str">
        <f t="shared" si="2"/>
        <v/>
      </c>
      <c r="O29" s="45">
        <f>IFERROR(100*(M29+(I29-VLOOKUP(M29,'Kovats n-alkanes'!B$7:C$31,2,TRUE))/(VLOOKUP(N29,'Kovats n-alkanes'!B$7:C$31,2,TRUE)-VLOOKUP(M29,'Kovats n-alkanes'!B$7:C$31,2,TRUE))),I29)</f>
        <v>0</v>
      </c>
      <c r="P29" s="49">
        <v>1</v>
      </c>
      <c r="Q29" s="49">
        <v>1</v>
      </c>
      <c r="R29" s="32"/>
      <c r="S29" s="32"/>
      <c r="T29" s="32"/>
      <c r="U29" s="32"/>
      <c r="V29" s="32"/>
      <c r="W29" s="32"/>
      <c r="X29" s="62"/>
      <c r="Y29" s="6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</row>
    <row r="30" spans="1:44" ht="15.75" customHeight="1">
      <c r="A30" s="45" t="str">
        <f t="shared" si="6"/>
        <v/>
      </c>
      <c r="B30" s="45"/>
      <c r="C30" s="45"/>
      <c r="D30" s="75"/>
      <c r="E30" s="45"/>
      <c r="F30" s="69"/>
      <c r="G30" s="45"/>
      <c r="H30" s="66"/>
      <c r="I30" s="77"/>
      <c r="J30" s="47" t="s">
        <v>182</v>
      </c>
      <c r="K30" s="45" t="str">
        <f t="shared" si="1"/>
        <v/>
      </c>
      <c r="L30" s="47">
        <f>IF(Q30=1,IFERROR(100*(J30+(H30-VLOOKUP(J30,'Kovats n-alkanes'!G$7:H$40,2,TRUE))/(VLOOKUP(K30,'Kovats n-alkanes'!G$7:H$40,2,TRUE)-VLOOKUP(J30,'Kovats n-alkanes'!G$7:H$40,2,TRUE))),H30),IFERROR(100*(J30+(H30-VLOOKUP(J30,'Kovats n-alkanes'!I$7:J$40,2,TRUE))/(VLOOKUP(K30,'Kovats n-alkanes'!I$7:J$40,2,TRUE)-VLOOKUP(J30,'Kovats n-alkanes'!I$7:J$40,2,TRUE))),H30))</f>
        <v>0</v>
      </c>
      <c r="M30" s="45" t="str">
        <f t="array" ref="M30">IFERROR(INDEX('Kovats n-alkanes'!B$7:B$31,MATCH(I30,'Kovats n-alkanes'!C$7:C$26,1)),"")</f>
        <v/>
      </c>
      <c r="N30" s="45" t="str">
        <f t="shared" si="2"/>
        <v/>
      </c>
      <c r="O30" s="45">
        <f>IFERROR(100*(M30+(I30-VLOOKUP(M30,'Kovats n-alkanes'!B$7:C$31,2,TRUE))/(VLOOKUP(N30,'Kovats n-alkanes'!B$7:C$31,2,TRUE)-VLOOKUP(M30,'Kovats n-alkanes'!B$7:C$31,2,TRUE))),I30)</f>
        <v>0</v>
      </c>
      <c r="P30" s="49">
        <v>1</v>
      </c>
      <c r="Q30" s="49">
        <v>1</v>
      </c>
      <c r="R30" s="62"/>
      <c r="S30" s="62"/>
      <c r="T30" s="32"/>
      <c r="U30" s="62"/>
      <c r="V30" s="62"/>
      <c r="W30" s="32"/>
      <c r="X30" s="62"/>
      <c r="Y30" s="62"/>
      <c r="Z30" s="32"/>
      <c r="AA30" s="62"/>
      <c r="AB30" s="62"/>
      <c r="AC30" s="32"/>
      <c r="AD30" s="62"/>
      <c r="AE30" s="62"/>
      <c r="AF30" s="32"/>
      <c r="AG30" s="62"/>
      <c r="AH30" s="62"/>
      <c r="AI30" s="32"/>
      <c r="AJ30" s="62"/>
      <c r="AK30" s="62"/>
      <c r="AL30" s="32"/>
      <c r="AM30" s="62"/>
      <c r="AN30" s="62"/>
      <c r="AO30" s="32"/>
      <c r="AP30" s="62"/>
      <c r="AQ30" s="62"/>
      <c r="AR30" s="62"/>
    </row>
    <row r="31" spans="1:44" ht="15.75" customHeight="1">
      <c r="A31" s="45" t="str">
        <f t="shared" si="6"/>
        <v/>
      </c>
      <c r="B31" s="45"/>
      <c r="C31" s="45"/>
      <c r="D31" s="77"/>
      <c r="E31" s="45"/>
      <c r="F31" s="45"/>
      <c r="G31" s="45"/>
      <c r="H31" s="66"/>
      <c r="I31" s="77"/>
      <c r="J31" s="47" t="s">
        <v>182</v>
      </c>
      <c r="K31" s="45" t="str">
        <f t="shared" si="1"/>
        <v/>
      </c>
      <c r="L31" s="47">
        <f>IF(Q31=1,IFERROR(100*(J31+(H31-VLOOKUP(J31,'Kovats n-alkanes'!G$7:H$40,2,TRUE))/(VLOOKUP(K31,'Kovats n-alkanes'!G$7:H$40,2,TRUE)-VLOOKUP(J31,'Kovats n-alkanes'!G$7:H$40,2,TRUE))),H31),IFERROR(100*(J31+(H31-VLOOKUP(J31,'Kovats n-alkanes'!I$7:J$40,2,TRUE))/(VLOOKUP(K31,'Kovats n-alkanes'!I$7:J$40,2,TRUE)-VLOOKUP(J31,'Kovats n-alkanes'!I$7:J$40,2,TRUE))),H31))</f>
        <v>0</v>
      </c>
      <c r="M31" s="45" t="str">
        <f t="array" ref="M31">IFERROR(INDEX('Kovats n-alkanes'!B$7:B$31,MATCH(I31,'Kovats n-alkanes'!C$7:C$26,1)),"")</f>
        <v/>
      </c>
      <c r="N31" s="45" t="str">
        <f t="shared" si="2"/>
        <v/>
      </c>
      <c r="O31" s="45">
        <f>IFERROR(100*(M31+(I31-VLOOKUP(M31,'Kovats n-alkanes'!B$7:C$31,2,TRUE))/(VLOOKUP(N31,'Kovats n-alkanes'!B$7:C$31,2,TRUE)-VLOOKUP(M31,'Kovats n-alkanes'!B$7:C$31,2,TRUE))),I31)</f>
        <v>0</v>
      </c>
      <c r="P31" s="49">
        <v>1</v>
      </c>
      <c r="Q31" s="49">
        <v>1</v>
      </c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62"/>
      <c r="AQ31" s="62"/>
      <c r="AR31" s="62"/>
    </row>
    <row r="32" spans="1:44" ht="15.75" customHeight="1">
      <c r="A32" s="45" t="str">
        <f t="shared" si="6"/>
        <v/>
      </c>
      <c r="B32" s="45"/>
      <c r="C32" s="45"/>
      <c r="D32" s="75"/>
      <c r="E32" s="45"/>
      <c r="F32" s="69"/>
      <c r="G32" s="45"/>
      <c r="H32" s="66"/>
      <c r="I32" s="77"/>
      <c r="J32" s="47" t="s">
        <v>182</v>
      </c>
      <c r="K32" s="45" t="str">
        <f t="shared" si="1"/>
        <v/>
      </c>
      <c r="L32" s="47">
        <f>IF(Q32=1,IFERROR(100*(J32+(H32-VLOOKUP(J32,'Kovats n-alkanes'!G$7:H$40,2,TRUE))/(VLOOKUP(K32,'Kovats n-alkanes'!G$7:H$40,2,TRUE)-VLOOKUP(J32,'Kovats n-alkanes'!G$7:H$40,2,TRUE))),H32),IFERROR(100*(J32+(H32-VLOOKUP(J32,'Kovats n-alkanes'!I$7:J$40,2,TRUE))/(VLOOKUP(K32,'Kovats n-alkanes'!I$7:J$40,2,TRUE)-VLOOKUP(J32,'Kovats n-alkanes'!I$7:J$40,2,TRUE))),H32))</f>
        <v>0</v>
      </c>
      <c r="M32" s="45" t="str">
        <f t="array" ref="M32">IFERROR(INDEX('Kovats n-alkanes'!B$7:B$31,MATCH(I32,'Kovats n-alkanes'!C$7:C$26,1)),"")</f>
        <v/>
      </c>
      <c r="N32" s="45" t="str">
        <f t="shared" si="2"/>
        <v/>
      </c>
      <c r="O32" s="45">
        <f>IFERROR(100*(M32+(I32-VLOOKUP(M32,'Kovats n-alkanes'!B$7:C$31,2,TRUE))/(VLOOKUP(N32,'Kovats n-alkanes'!B$7:C$31,2,TRUE)-VLOOKUP(M32,'Kovats n-alkanes'!B$7:C$31,2,TRUE))),I32)</f>
        <v>0</v>
      </c>
      <c r="P32" s="49">
        <v>1</v>
      </c>
      <c r="Q32" s="49">
        <v>1</v>
      </c>
      <c r="R32" s="62"/>
      <c r="S32" s="62"/>
      <c r="T32" s="32"/>
      <c r="U32" s="62"/>
      <c r="V32" s="6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</row>
    <row r="33" spans="1:44" ht="15.75" customHeight="1">
      <c r="A33" s="45" t="str">
        <f t="shared" si="6"/>
        <v/>
      </c>
      <c r="B33" s="45"/>
      <c r="C33" s="45"/>
      <c r="D33" s="75"/>
      <c r="E33" s="45"/>
      <c r="F33" s="69"/>
      <c r="G33" s="45"/>
      <c r="H33" s="66"/>
      <c r="I33" s="77"/>
      <c r="J33" s="47" t="s">
        <v>182</v>
      </c>
      <c r="K33" s="45" t="str">
        <f t="shared" si="1"/>
        <v/>
      </c>
      <c r="L33" s="47">
        <f>IF(Q33=1,IFERROR(100*(J33+(H33-VLOOKUP(J33,'Kovats n-alkanes'!G$7:H$40,2,TRUE))/(VLOOKUP(K33,'Kovats n-alkanes'!G$7:H$40,2,TRUE)-VLOOKUP(J33,'Kovats n-alkanes'!G$7:H$40,2,TRUE))),H33),IFERROR(100*(J33+(H33-VLOOKUP(J33,'Kovats n-alkanes'!I$7:J$40,2,TRUE))/(VLOOKUP(K33,'Kovats n-alkanes'!I$7:J$40,2,TRUE)-VLOOKUP(J33,'Kovats n-alkanes'!I$7:J$40,2,TRUE))),H33))</f>
        <v>0</v>
      </c>
      <c r="M33" s="45" t="str">
        <f t="array" ref="M33">IFERROR(INDEX('Kovats n-alkanes'!B$7:B$31,MATCH(I33,'Kovats n-alkanes'!C$7:C$26,1)),"")</f>
        <v/>
      </c>
      <c r="N33" s="45" t="str">
        <f t="shared" si="2"/>
        <v/>
      </c>
      <c r="O33" s="45">
        <f>IFERROR(100*(M33+(I33-VLOOKUP(M33,'Kovats n-alkanes'!B$7:C$31,2,TRUE))/(VLOOKUP(N33,'Kovats n-alkanes'!B$7:C$31,2,TRUE)-VLOOKUP(M33,'Kovats n-alkanes'!B$7:C$31,2,TRUE))),I33)</f>
        <v>0</v>
      </c>
      <c r="P33" s="49">
        <v>1</v>
      </c>
      <c r="Q33" s="49">
        <v>1</v>
      </c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62"/>
      <c r="AN33" s="62"/>
      <c r="AO33" s="32"/>
      <c r="AP33" s="32"/>
      <c r="AQ33" s="32"/>
      <c r="AR33" s="32"/>
    </row>
    <row r="34" spans="1:44" ht="15.75" customHeight="1">
      <c r="A34" s="45" t="str">
        <f t="shared" si="6"/>
        <v/>
      </c>
      <c r="B34" s="45"/>
      <c r="C34" s="45"/>
      <c r="D34" s="75"/>
      <c r="E34" s="45"/>
      <c r="F34" s="69"/>
      <c r="G34" s="45"/>
      <c r="H34" s="66"/>
      <c r="I34" s="77"/>
      <c r="J34" s="47" t="s">
        <v>182</v>
      </c>
      <c r="K34" s="45" t="str">
        <f t="shared" si="1"/>
        <v/>
      </c>
      <c r="L34" s="47">
        <f>IF(Q34=1,IFERROR(100*(J34+(H34-VLOOKUP(J34,'Kovats n-alkanes'!G$7:H$40,2,TRUE))/(VLOOKUP(K34,'Kovats n-alkanes'!G$7:H$40,2,TRUE)-VLOOKUP(J34,'Kovats n-alkanes'!G$7:H$40,2,TRUE))),H34),IFERROR(100*(J34+(H34-VLOOKUP(J34,'Kovats n-alkanes'!I$7:J$40,2,TRUE))/(VLOOKUP(K34,'Kovats n-alkanes'!I$7:J$40,2,TRUE)-VLOOKUP(J34,'Kovats n-alkanes'!I$7:J$40,2,TRUE))),H34))</f>
        <v>0</v>
      </c>
      <c r="M34" s="45" t="str">
        <f t="array" ref="M34">IFERROR(INDEX('Kovats n-alkanes'!B$7:B$31,MATCH(I34,'Kovats n-alkanes'!C$7:C$26,1)),"")</f>
        <v/>
      </c>
      <c r="N34" s="45" t="str">
        <f t="shared" si="2"/>
        <v/>
      </c>
      <c r="O34" s="45">
        <f>IFERROR(100*(M34+(I34-VLOOKUP(M34,'Kovats n-alkanes'!B$7:C$31,2,TRUE))/(VLOOKUP(N34,'Kovats n-alkanes'!B$7:C$31,2,TRUE)-VLOOKUP(M34,'Kovats n-alkanes'!B$7:C$31,2,TRUE))),I34)</f>
        <v>0</v>
      </c>
      <c r="P34" s="49">
        <v>1</v>
      </c>
      <c r="Q34" s="49">
        <v>1</v>
      </c>
      <c r="R34" s="62"/>
      <c r="S34" s="62"/>
      <c r="T34" s="32"/>
      <c r="U34" s="62"/>
      <c r="V34" s="62"/>
      <c r="W34" s="32"/>
      <c r="X34" s="62"/>
      <c r="Y34" s="62"/>
      <c r="Z34" s="32"/>
      <c r="AA34" s="62"/>
      <c r="AB34" s="62"/>
      <c r="AC34" s="32"/>
      <c r="AD34" s="32"/>
      <c r="AE34" s="32"/>
      <c r="AF34" s="32"/>
      <c r="AG34" s="62"/>
      <c r="AH34" s="62"/>
      <c r="AI34" s="32"/>
      <c r="AJ34" s="32"/>
      <c r="AK34" s="32"/>
      <c r="AL34" s="32"/>
      <c r="AM34" s="62"/>
      <c r="AN34" s="62"/>
      <c r="AO34" s="32"/>
      <c r="AP34" s="32"/>
      <c r="AQ34" s="32"/>
      <c r="AR34" s="32"/>
    </row>
    <row r="35" spans="1:44" ht="15.75" customHeight="1">
      <c r="A35" s="45" t="str">
        <f t="shared" si="6"/>
        <v/>
      </c>
      <c r="B35" s="45"/>
      <c r="C35" s="45"/>
      <c r="D35" s="75"/>
      <c r="E35" s="45"/>
      <c r="F35" s="69"/>
      <c r="G35" s="45"/>
      <c r="H35" s="66"/>
      <c r="I35" s="77"/>
      <c r="J35" s="47" t="s">
        <v>182</v>
      </c>
      <c r="K35" s="45" t="str">
        <f t="shared" si="1"/>
        <v/>
      </c>
      <c r="L35" s="47">
        <f>IF(Q35=1,IFERROR(100*(J35+(H35-VLOOKUP(J35,'Kovats n-alkanes'!G$7:H$40,2,TRUE))/(VLOOKUP(K35,'Kovats n-alkanes'!G$7:H$40,2,TRUE)-VLOOKUP(J35,'Kovats n-alkanes'!G$7:H$40,2,TRUE))),H35),IFERROR(100*(J35+(H35-VLOOKUP(J35,'Kovats n-alkanes'!I$7:J$40,2,TRUE))/(VLOOKUP(K35,'Kovats n-alkanes'!I$7:J$40,2,TRUE)-VLOOKUP(J35,'Kovats n-alkanes'!I$7:J$40,2,TRUE))),H35))</f>
        <v>0</v>
      </c>
      <c r="M35" s="45" t="str">
        <f t="array" ref="M35">IFERROR(INDEX('Kovats n-alkanes'!B$7:B$31,MATCH(I35,'Kovats n-alkanes'!C$7:C$26,1)),"")</f>
        <v/>
      </c>
      <c r="N35" s="45" t="str">
        <f t="shared" si="2"/>
        <v/>
      </c>
      <c r="O35" s="45">
        <f>IFERROR(100*(M35+(I35-VLOOKUP(M35,'Kovats n-alkanes'!B$7:C$31,2,TRUE))/(VLOOKUP(N35,'Kovats n-alkanes'!B$7:C$31,2,TRUE)-VLOOKUP(M35,'Kovats n-alkanes'!B$7:C$31,2,TRUE))),I35)</f>
        <v>0</v>
      </c>
      <c r="P35" s="49">
        <v>1</v>
      </c>
      <c r="Q35" s="49">
        <v>1</v>
      </c>
      <c r="R35" s="32"/>
      <c r="S35" s="32"/>
      <c r="T35" s="32"/>
      <c r="U35" s="32"/>
      <c r="V35" s="32"/>
      <c r="W35" s="32"/>
      <c r="X35" s="32"/>
      <c r="Y35" s="32"/>
      <c r="Z35" s="32"/>
      <c r="AA35" s="62"/>
      <c r="AB35" s="6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</row>
    <row r="36" spans="1:44" ht="15.75" customHeight="1">
      <c r="A36" s="45" t="str">
        <f t="shared" si="6"/>
        <v/>
      </c>
      <c r="B36" s="45"/>
      <c r="C36" s="45"/>
      <c r="D36" s="77"/>
      <c r="E36" s="45"/>
      <c r="F36" s="45"/>
      <c r="G36" s="45"/>
      <c r="H36" s="66"/>
      <c r="I36" s="77"/>
      <c r="J36" s="47" t="s">
        <v>182</v>
      </c>
      <c r="K36" s="45" t="str">
        <f t="shared" si="1"/>
        <v/>
      </c>
      <c r="L36" s="47">
        <f>IF(Q36=1,IFERROR(100*(J36+(H36-VLOOKUP(J36,'Kovats n-alkanes'!G$7:H$40,2,TRUE))/(VLOOKUP(K36,'Kovats n-alkanes'!G$7:H$40,2,TRUE)-VLOOKUP(J36,'Kovats n-alkanes'!G$7:H$40,2,TRUE))),H36),IFERROR(100*(J36+(H36-VLOOKUP(J36,'Kovats n-alkanes'!I$7:J$40,2,TRUE))/(VLOOKUP(K36,'Kovats n-alkanes'!I$7:J$40,2,TRUE)-VLOOKUP(J36,'Kovats n-alkanes'!I$7:J$40,2,TRUE))),H36))</f>
        <v>0</v>
      </c>
      <c r="M36" s="45" t="str">
        <f t="array" ref="M36">IFERROR(INDEX('Kovats n-alkanes'!B$7:B$31,MATCH(I36,'Kovats n-alkanes'!C$7:C$26,1)),"")</f>
        <v/>
      </c>
      <c r="N36" s="45" t="str">
        <f t="shared" si="2"/>
        <v/>
      </c>
      <c r="O36" s="45">
        <f>IFERROR(100*(M36+(I36-VLOOKUP(M36,'Kovats n-alkanes'!B$7:C$31,2,TRUE))/(VLOOKUP(N36,'Kovats n-alkanes'!B$7:C$31,2,TRUE)-VLOOKUP(M36,'Kovats n-alkanes'!B$7:C$31,2,TRUE))),I36)</f>
        <v>0</v>
      </c>
      <c r="P36" s="49">
        <v>1</v>
      </c>
      <c r="Q36" s="49">
        <v>1</v>
      </c>
      <c r="R36" s="32"/>
      <c r="S36" s="32"/>
      <c r="T36" s="32"/>
      <c r="U36" s="62"/>
      <c r="V36" s="6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</row>
    <row r="37" spans="1:44" ht="14.4">
      <c r="A37" s="45" t="str">
        <f t="shared" si="6"/>
        <v/>
      </c>
      <c r="B37" s="45"/>
      <c r="C37" s="45"/>
      <c r="D37" s="75"/>
      <c r="E37" s="45"/>
      <c r="F37" s="69"/>
      <c r="G37" s="45"/>
      <c r="H37" s="66"/>
      <c r="I37" s="77"/>
      <c r="J37" s="47" t="s">
        <v>182</v>
      </c>
      <c r="K37" s="45" t="str">
        <f t="shared" si="1"/>
        <v/>
      </c>
      <c r="L37" s="47">
        <f>IF(Q37=1,IFERROR(100*(J37+(H37-VLOOKUP(J37,'Kovats n-alkanes'!G$7:H$40,2,TRUE))/(VLOOKUP(K37,'Kovats n-alkanes'!G$7:H$40,2,TRUE)-VLOOKUP(J37,'Kovats n-alkanes'!G$7:H$40,2,TRUE))),H37),IFERROR(100*(J37+(H37-VLOOKUP(J37,'Kovats n-alkanes'!I$7:J$40,2,TRUE))/(VLOOKUP(K37,'Kovats n-alkanes'!I$7:J$40,2,TRUE)-VLOOKUP(J37,'Kovats n-alkanes'!I$7:J$40,2,TRUE))),H37))</f>
        <v>0</v>
      </c>
      <c r="M37" s="45" t="str">
        <f t="array" ref="M37">IFERROR(INDEX('Kovats n-alkanes'!B$7:B$31,MATCH(I37,'Kovats n-alkanes'!C$7:C$26,1)),"")</f>
        <v/>
      </c>
      <c r="N37" s="45" t="str">
        <f t="shared" si="2"/>
        <v/>
      </c>
      <c r="O37" s="45">
        <f>IFERROR(100*(M37+(I37-VLOOKUP(M37,'Kovats n-alkanes'!B$7:C$31,2,TRUE))/(VLOOKUP(N37,'Kovats n-alkanes'!B$7:C$31,2,TRUE)-VLOOKUP(M37,'Kovats n-alkanes'!B$7:C$31,2,TRUE))),I37)</f>
        <v>0</v>
      </c>
      <c r="P37" s="49">
        <v>1</v>
      </c>
      <c r="Q37" s="49">
        <v>1</v>
      </c>
      <c r="R37" s="62"/>
      <c r="S37" s="62"/>
      <c r="T37" s="32"/>
      <c r="U37" s="62"/>
      <c r="V37" s="6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</row>
    <row r="38" spans="1:44" ht="14.4">
      <c r="A38" s="45" t="str">
        <f t="shared" si="6"/>
        <v/>
      </c>
      <c r="B38" s="45"/>
      <c r="C38" s="45"/>
      <c r="D38" s="75"/>
      <c r="E38" s="45"/>
      <c r="F38" s="69"/>
      <c r="G38" s="45"/>
      <c r="H38" s="66"/>
      <c r="I38" s="77"/>
      <c r="J38" s="47" t="s">
        <v>182</v>
      </c>
      <c r="K38" s="45" t="str">
        <f t="shared" si="1"/>
        <v/>
      </c>
      <c r="L38" s="47">
        <f>IF(Q38=1,IFERROR(100*(J38+(H38-VLOOKUP(J38,'Kovats n-alkanes'!G$7:H$40,2,TRUE))/(VLOOKUP(K38,'Kovats n-alkanes'!G$7:H$40,2,TRUE)-VLOOKUP(J38,'Kovats n-alkanes'!G$7:H$40,2,TRUE))),H38),IFERROR(100*(J38+(H38-VLOOKUP(J38,'Kovats n-alkanes'!I$7:J$40,2,TRUE))/(VLOOKUP(K38,'Kovats n-alkanes'!I$7:J$40,2,TRUE)-VLOOKUP(J38,'Kovats n-alkanes'!I$7:J$40,2,TRUE))),H38))</f>
        <v>0</v>
      </c>
      <c r="M38" s="45" t="str">
        <f t="array" ref="M38">IFERROR(INDEX('Kovats n-alkanes'!B$7:B$31,MATCH(I38,'Kovats n-alkanes'!C$7:C$26,1)),"")</f>
        <v/>
      </c>
      <c r="N38" s="45" t="str">
        <f t="shared" si="2"/>
        <v/>
      </c>
      <c r="O38" s="45">
        <f>IFERROR(100*(M38+(I38-VLOOKUP(M38,'Kovats n-alkanes'!B$7:C$31,2,TRUE))/(VLOOKUP(N38,'Kovats n-alkanes'!B$7:C$31,2,TRUE)-VLOOKUP(M38,'Kovats n-alkanes'!B$7:C$31,2,TRUE))),I38)</f>
        <v>0</v>
      </c>
      <c r="P38" s="49">
        <v>1</v>
      </c>
      <c r="Q38" s="49">
        <v>1</v>
      </c>
      <c r="R38" s="62"/>
      <c r="S38" s="62"/>
      <c r="T38" s="32"/>
      <c r="U38" s="62"/>
      <c r="V38" s="62"/>
      <c r="W38" s="32"/>
      <c r="X38" s="62"/>
      <c r="Y38" s="62"/>
      <c r="Z38" s="32"/>
      <c r="AA38" s="32"/>
      <c r="AB38" s="32"/>
      <c r="AC38" s="32"/>
      <c r="AD38" s="32"/>
      <c r="AE38" s="32"/>
      <c r="AF38" s="32"/>
      <c r="AG38" s="62"/>
      <c r="AH38" s="62"/>
      <c r="AI38" s="32"/>
      <c r="AJ38" s="32"/>
      <c r="AK38" s="32"/>
      <c r="AL38" s="32"/>
      <c r="AM38" s="62"/>
      <c r="AN38" s="62"/>
      <c r="AO38" s="32"/>
      <c r="AP38" s="32"/>
      <c r="AQ38" s="32"/>
      <c r="AR38" s="32"/>
    </row>
    <row r="39" spans="1:44" ht="14.4">
      <c r="A39" s="45" t="str">
        <f t="shared" si="6"/>
        <v/>
      </c>
      <c r="B39" s="45"/>
      <c r="C39" s="45"/>
      <c r="D39" s="75"/>
      <c r="E39" s="45"/>
      <c r="F39" s="69"/>
      <c r="G39" s="45"/>
      <c r="H39" s="66"/>
      <c r="I39" s="77"/>
      <c r="J39" s="47" t="s">
        <v>182</v>
      </c>
      <c r="K39" s="45" t="str">
        <f t="shared" si="1"/>
        <v/>
      </c>
      <c r="L39" s="47">
        <f>IF(Q39=1,IFERROR(100*(J39+(H39-VLOOKUP(J39,'Kovats n-alkanes'!G$7:H$40,2,TRUE))/(VLOOKUP(K39,'Kovats n-alkanes'!G$7:H$40,2,TRUE)-VLOOKUP(J39,'Kovats n-alkanes'!G$7:H$40,2,TRUE))),H39),IFERROR(100*(J39+(H39-VLOOKUP(J39,'Kovats n-alkanes'!I$7:J$40,2,TRUE))/(VLOOKUP(K39,'Kovats n-alkanes'!I$7:J$40,2,TRUE)-VLOOKUP(J39,'Kovats n-alkanes'!I$7:J$40,2,TRUE))),H39))</f>
        <v>0</v>
      </c>
      <c r="M39" s="45" t="str">
        <f t="array" ref="M39">IFERROR(INDEX('Kovats n-alkanes'!B$7:B$31,MATCH(I39,'Kovats n-alkanes'!C$7:C$26,1)),"")</f>
        <v/>
      </c>
      <c r="N39" s="45" t="str">
        <f t="shared" si="2"/>
        <v/>
      </c>
      <c r="O39" s="45">
        <f>IFERROR(100*(M39+(I39-VLOOKUP(M39,'Kovats n-alkanes'!B$7:C$31,2,TRUE))/(VLOOKUP(N39,'Kovats n-alkanes'!B$7:C$31,2,TRUE)-VLOOKUP(M39,'Kovats n-alkanes'!B$7:C$31,2,TRUE))),I39)</f>
        <v>0</v>
      </c>
      <c r="P39" s="49">
        <v>1</v>
      </c>
      <c r="Q39" s="49">
        <v>1</v>
      </c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62"/>
      <c r="AN39" s="62"/>
      <c r="AO39" s="32"/>
      <c r="AP39" s="32"/>
      <c r="AQ39" s="32"/>
      <c r="AR39" s="32"/>
    </row>
    <row r="40" spans="1:44" ht="14.4">
      <c r="A40" s="45" t="str">
        <f t="shared" si="6"/>
        <v/>
      </c>
      <c r="B40" s="45"/>
      <c r="C40" s="45"/>
      <c r="D40" s="75"/>
      <c r="E40" s="45"/>
      <c r="F40" s="69"/>
      <c r="G40" s="45"/>
      <c r="H40" s="66"/>
      <c r="I40" s="77"/>
      <c r="J40" s="47" t="s">
        <v>182</v>
      </c>
      <c r="K40" s="45" t="str">
        <f t="shared" si="1"/>
        <v/>
      </c>
      <c r="L40" s="47">
        <f>IF(Q40=1,IFERROR(100*(J40+(H40-VLOOKUP(J40,'Kovats n-alkanes'!G$7:H$40,2,TRUE))/(VLOOKUP(K40,'Kovats n-alkanes'!G$7:H$40,2,TRUE)-VLOOKUP(J40,'Kovats n-alkanes'!G$7:H$40,2,TRUE))),H40),IFERROR(100*(J40+(H40-VLOOKUP(J40,'Kovats n-alkanes'!I$7:J$40,2,TRUE))/(VLOOKUP(K40,'Kovats n-alkanes'!I$7:J$40,2,TRUE)-VLOOKUP(J40,'Kovats n-alkanes'!I$7:J$40,2,TRUE))),H40))</f>
        <v>0</v>
      </c>
      <c r="M40" s="45" t="str">
        <f t="array" ref="M40">IFERROR(INDEX('Kovats n-alkanes'!B$7:B$31,MATCH(I40,'Kovats n-alkanes'!C$7:C$26,1)),"")</f>
        <v/>
      </c>
      <c r="N40" s="45" t="str">
        <f t="shared" si="2"/>
        <v/>
      </c>
      <c r="O40" s="45">
        <f>IFERROR(100*(M40+(I40-VLOOKUP(M40,'Kovats n-alkanes'!B$7:C$31,2,TRUE))/(VLOOKUP(N40,'Kovats n-alkanes'!B$7:C$31,2,TRUE)-VLOOKUP(M40,'Kovats n-alkanes'!B$7:C$31,2,TRUE))),I40)</f>
        <v>0</v>
      </c>
      <c r="P40" s="49">
        <v>1</v>
      </c>
      <c r="Q40" s="49">
        <v>1</v>
      </c>
      <c r="R40" s="32"/>
      <c r="S40" s="32"/>
      <c r="T40" s="32"/>
      <c r="U40" s="32"/>
      <c r="V40" s="32"/>
      <c r="W40" s="32"/>
      <c r="X40" s="62"/>
      <c r="Y40" s="62"/>
      <c r="Z40" s="32"/>
      <c r="AA40" s="62"/>
      <c r="AB40" s="6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</row>
    <row r="41" spans="1:44" ht="14.4">
      <c r="A41" s="45" t="str">
        <f t="shared" si="6"/>
        <v/>
      </c>
      <c r="B41" s="45"/>
      <c r="C41" s="45"/>
      <c r="D41" s="77"/>
      <c r="E41" s="45"/>
      <c r="F41" s="45"/>
      <c r="G41" s="45"/>
      <c r="H41" s="66"/>
      <c r="I41" s="77"/>
      <c r="J41" s="47" t="s">
        <v>182</v>
      </c>
      <c r="K41" s="45" t="str">
        <f t="shared" si="1"/>
        <v/>
      </c>
      <c r="L41" s="47">
        <f>IF(Q41=1,IFERROR(100*(J41+(H41-VLOOKUP(J41,'Kovats n-alkanes'!G$7:H$40,2,TRUE))/(VLOOKUP(K41,'Kovats n-alkanes'!G$7:H$40,2,TRUE)-VLOOKUP(J41,'Kovats n-alkanes'!G$7:H$40,2,TRUE))),H41),IFERROR(100*(J41+(H41-VLOOKUP(J41,'Kovats n-alkanes'!I$7:J$40,2,TRUE))/(VLOOKUP(K41,'Kovats n-alkanes'!I$7:J$40,2,TRUE)-VLOOKUP(J41,'Kovats n-alkanes'!I$7:J$40,2,TRUE))),H41))</f>
        <v>0</v>
      </c>
      <c r="M41" s="45" t="str">
        <f t="array" ref="M41">IFERROR(INDEX('Kovats n-alkanes'!B$7:B$31,MATCH(I41,'Kovats n-alkanes'!C$7:C$26,1)),"")</f>
        <v/>
      </c>
      <c r="N41" s="45" t="str">
        <f t="shared" si="2"/>
        <v/>
      </c>
      <c r="O41" s="45">
        <f>IFERROR(100*(M41+(I41-VLOOKUP(M41,'Kovats n-alkanes'!B$7:C$31,2,TRUE))/(VLOOKUP(N41,'Kovats n-alkanes'!B$7:C$31,2,TRUE)-VLOOKUP(M41,'Kovats n-alkanes'!B$7:C$31,2,TRUE))),I41)</f>
        <v>0</v>
      </c>
      <c r="P41" s="49">
        <v>1</v>
      </c>
      <c r="Q41" s="49">
        <v>1</v>
      </c>
      <c r="R41" s="62"/>
      <c r="S41" s="62"/>
      <c r="T41" s="32"/>
      <c r="U41" s="62"/>
      <c r="V41" s="62"/>
      <c r="W41" s="32"/>
      <c r="X41" s="62"/>
      <c r="Y41" s="62"/>
      <c r="Z41" s="32"/>
      <c r="AA41" s="62"/>
      <c r="AB41" s="62"/>
      <c r="AC41" s="32"/>
      <c r="AD41" s="32"/>
      <c r="AE41" s="32"/>
      <c r="AF41" s="32"/>
      <c r="AG41" s="62"/>
      <c r="AH41" s="62"/>
      <c r="AI41" s="32"/>
      <c r="AJ41" s="62"/>
      <c r="AK41" s="62"/>
      <c r="AL41" s="32"/>
      <c r="AM41" s="62"/>
      <c r="AN41" s="62"/>
      <c r="AO41" s="32"/>
      <c r="AP41" s="62"/>
      <c r="AQ41" s="62"/>
      <c r="AR41" s="62"/>
    </row>
    <row r="42" spans="1:44" ht="14.4">
      <c r="A42" s="45" t="str">
        <f t="shared" si="6"/>
        <v/>
      </c>
      <c r="B42" s="45"/>
      <c r="C42" s="45"/>
      <c r="D42" s="75"/>
      <c r="E42" s="45"/>
      <c r="F42" s="69"/>
      <c r="G42" s="45"/>
      <c r="H42" s="66"/>
      <c r="I42" s="77"/>
      <c r="J42" s="47" t="s">
        <v>182</v>
      </c>
      <c r="K42" s="45" t="str">
        <f t="shared" si="1"/>
        <v/>
      </c>
      <c r="L42" s="47">
        <f>IF(Q42=1,IFERROR(100*(J42+(H42-VLOOKUP(J42,'Kovats n-alkanes'!G$7:H$40,2,TRUE))/(VLOOKUP(K42,'Kovats n-alkanes'!G$7:H$40,2,TRUE)-VLOOKUP(J42,'Kovats n-alkanes'!G$7:H$40,2,TRUE))),H42),IFERROR(100*(J42+(H42-VLOOKUP(J42,'Kovats n-alkanes'!I$7:J$40,2,TRUE))/(VLOOKUP(K42,'Kovats n-alkanes'!I$7:J$40,2,TRUE)-VLOOKUP(J42,'Kovats n-alkanes'!I$7:J$40,2,TRUE))),H42))</f>
        <v>0</v>
      </c>
      <c r="M42" s="45" t="str">
        <f t="array" ref="M42">IFERROR(INDEX('Kovats n-alkanes'!B$7:B$31,MATCH(I42,'Kovats n-alkanes'!C$7:C$26,1)),"")</f>
        <v/>
      </c>
      <c r="N42" s="45" t="str">
        <f t="shared" si="2"/>
        <v/>
      </c>
      <c r="O42" s="45">
        <f>IFERROR(100*(M42+(I42-VLOOKUP(M42,'Kovats n-alkanes'!B$7:C$31,2,TRUE))/(VLOOKUP(N42,'Kovats n-alkanes'!B$7:C$31,2,TRUE)-VLOOKUP(M42,'Kovats n-alkanes'!B$7:C$31,2,TRUE))),I42)</f>
        <v>0</v>
      </c>
      <c r="P42" s="49">
        <v>1</v>
      </c>
      <c r="Q42" s="49">
        <v>1</v>
      </c>
      <c r="R42" s="32"/>
      <c r="S42" s="32"/>
      <c r="T42" s="32"/>
      <c r="U42" s="32"/>
      <c r="V42" s="32"/>
      <c r="W42" s="32"/>
      <c r="X42" s="62"/>
      <c r="Y42" s="6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</row>
    <row r="43" spans="1:44" ht="14.4">
      <c r="A43" s="45" t="str">
        <f t="shared" si="6"/>
        <v/>
      </c>
      <c r="B43" s="45"/>
      <c r="C43" s="45"/>
      <c r="D43" s="75"/>
      <c r="E43" s="45"/>
      <c r="F43" s="69"/>
      <c r="G43" s="45"/>
      <c r="H43" s="66"/>
      <c r="I43" s="77"/>
      <c r="J43" s="47" t="s">
        <v>182</v>
      </c>
      <c r="K43" s="45" t="str">
        <f t="shared" si="1"/>
        <v/>
      </c>
      <c r="L43" s="47">
        <f>IF(Q43=1,IFERROR(100*(J43+(H43-VLOOKUP(J43,'Kovats n-alkanes'!G$7:H$40,2,TRUE))/(VLOOKUP(K43,'Kovats n-alkanes'!G$7:H$40,2,TRUE)-VLOOKUP(J43,'Kovats n-alkanes'!G$7:H$40,2,TRUE))),H43),IFERROR(100*(J43+(H43-VLOOKUP(J43,'Kovats n-alkanes'!I$7:J$40,2,TRUE))/(VLOOKUP(K43,'Kovats n-alkanes'!I$7:J$40,2,TRUE)-VLOOKUP(J43,'Kovats n-alkanes'!I$7:J$40,2,TRUE))),H43))</f>
        <v>0</v>
      </c>
      <c r="M43" s="45" t="str">
        <f t="array" ref="M43">IFERROR(INDEX('Kovats n-alkanes'!B$7:B$31,MATCH(I43,'Kovats n-alkanes'!C$7:C$26,1)),"")</f>
        <v/>
      </c>
      <c r="N43" s="45" t="str">
        <f t="shared" si="2"/>
        <v/>
      </c>
      <c r="O43" s="45">
        <f>IFERROR(100*(M43+(I43-VLOOKUP(M43,'Kovats n-alkanes'!B$7:C$31,2,TRUE))/(VLOOKUP(N43,'Kovats n-alkanes'!B$7:C$31,2,TRUE)-VLOOKUP(M43,'Kovats n-alkanes'!B$7:C$31,2,TRUE))),I43)</f>
        <v>0</v>
      </c>
      <c r="P43" s="49">
        <v>1</v>
      </c>
      <c r="Q43" s="49">
        <v>1</v>
      </c>
      <c r="R43" s="32"/>
      <c r="S43" s="32"/>
      <c r="T43" s="32"/>
      <c r="U43" s="62"/>
      <c r="V43" s="6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</row>
    <row r="44" spans="1:44" ht="14.4">
      <c r="A44" s="45" t="str">
        <f t="shared" si="6"/>
        <v/>
      </c>
      <c r="B44" s="45"/>
      <c r="C44" s="45"/>
      <c r="D44" s="75"/>
      <c r="E44" s="45"/>
      <c r="F44" s="69"/>
      <c r="G44" s="45"/>
      <c r="H44" s="66"/>
      <c r="I44" s="77"/>
      <c r="J44" s="47" t="s">
        <v>182</v>
      </c>
      <c r="K44" s="45" t="str">
        <f t="shared" si="1"/>
        <v/>
      </c>
      <c r="L44" s="47">
        <f>IF(Q44=1,IFERROR(100*(J44+(H44-VLOOKUP(J44,'Kovats n-alkanes'!G$7:H$40,2,TRUE))/(VLOOKUP(K44,'Kovats n-alkanes'!G$7:H$40,2,TRUE)-VLOOKUP(J44,'Kovats n-alkanes'!G$7:H$40,2,TRUE))),H44),IFERROR(100*(J44+(H44-VLOOKUP(J44,'Kovats n-alkanes'!I$7:J$40,2,TRUE))/(VLOOKUP(K44,'Kovats n-alkanes'!I$7:J$40,2,TRUE)-VLOOKUP(J44,'Kovats n-alkanes'!I$7:J$40,2,TRUE))),H44))</f>
        <v>0</v>
      </c>
      <c r="M44" s="45" t="str">
        <f t="array" ref="M44">IFERROR(INDEX('Kovats n-alkanes'!B$7:B$31,MATCH(I44,'Kovats n-alkanes'!C$7:C$26,1)),"")</f>
        <v/>
      </c>
      <c r="N44" s="45" t="str">
        <f t="shared" si="2"/>
        <v/>
      </c>
      <c r="O44" s="45">
        <f>IFERROR(100*(M44+(I44-VLOOKUP(M44,'Kovats n-alkanes'!B$7:C$31,2,TRUE))/(VLOOKUP(N44,'Kovats n-alkanes'!B$7:C$31,2,TRUE)-VLOOKUP(M44,'Kovats n-alkanes'!B$7:C$31,2,TRUE))),I44)</f>
        <v>0</v>
      </c>
      <c r="P44" s="49">
        <v>1</v>
      </c>
      <c r="Q44" s="49">
        <v>1</v>
      </c>
      <c r="R44" s="62"/>
      <c r="S44" s="62"/>
      <c r="T44" s="32"/>
      <c r="U44" s="62"/>
      <c r="V44" s="62"/>
      <c r="W44" s="32"/>
      <c r="X44" s="62"/>
      <c r="Y44" s="62"/>
      <c r="Z44" s="32"/>
      <c r="AA44" s="62"/>
      <c r="AB44" s="62"/>
      <c r="AC44" s="32"/>
      <c r="AD44" s="32"/>
      <c r="AE44" s="32"/>
      <c r="AF44" s="32"/>
      <c r="AG44" s="62"/>
      <c r="AH44" s="62"/>
      <c r="AI44" s="32"/>
      <c r="AJ44" s="62"/>
      <c r="AK44" s="62"/>
      <c r="AL44" s="32"/>
      <c r="AM44" s="62"/>
      <c r="AN44" s="62"/>
      <c r="AO44" s="32"/>
      <c r="AP44" s="32"/>
      <c r="AQ44" s="32"/>
      <c r="AR44" s="32"/>
    </row>
    <row r="45" spans="1:44" ht="14.4">
      <c r="A45" s="45" t="str">
        <f t="shared" si="6"/>
        <v/>
      </c>
      <c r="B45" s="45"/>
      <c r="C45" s="45"/>
      <c r="D45" s="75"/>
      <c r="E45" s="45"/>
      <c r="F45" s="69"/>
      <c r="G45" s="45"/>
      <c r="H45" s="66"/>
      <c r="I45" s="77"/>
      <c r="J45" s="47" t="s">
        <v>182</v>
      </c>
      <c r="K45" s="45" t="str">
        <f t="shared" si="1"/>
        <v/>
      </c>
      <c r="L45" s="47">
        <f>IF(Q45=1,IFERROR(100*(J45+(H45-VLOOKUP(J45,'Kovats n-alkanes'!G$7:H$40,2,TRUE))/(VLOOKUP(K45,'Kovats n-alkanes'!G$7:H$40,2,TRUE)-VLOOKUP(J45,'Kovats n-alkanes'!G$7:H$40,2,TRUE))),H45),IFERROR(100*(J45+(H45-VLOOKUP(J45,'Kovats n-alkanes'!I$7:J$40,2,TRUE))/(VLOOKUP(K45,'Kovats n-alkanes'!I$7:J$40,2,TRUE)-VLOOKUP(J45,'Kovats n-alkanes'!I$7:J$40,2,TRUE))),H45))</f>
        <v>0</v>
      </c>
      <c r="M45" s="45" t="str">
        <f t="array" ref="M45">IFERROR(INDEX('Kovats n-alkanes'!B$7:B$31,MATCH(I45,'Kovats n-alkanes'!C$7:C$26,1)),"")</f>
        <v/>
      </c>
      <c r="N45" s="45" t="str">
        <f t="shared" si="2"/>
        <v/>
      </c>
      <c r="O45" s="45">
        <f>IFERROR(100*(M45+(I45-VLOOKUP(M45,'Kovats n-alkanes'!B$7:C$31,2,TRUE))/(VLOOKUP(N45,'Kovats n-alkanes'!B$7:C$31,2,TRUE)-VLOOKUP(M45,'Kovats n-alkanes'!B$7:C$31,2,TRUE))),I45)</f>
        <v>0</v>
      </c>
      <c r="P45" s="49">
        <v>1</v>
      </c>
      <c r="Q45" s="49">
        <v>1</v>
      </c>
      <c r="R45" s="32"/>
      <c r="S45" s="32"/>
      <c r="T45" s="32"/>
      <c r="U45" s="62"/>
      <c r="V45" s="62"/>
      <c r="W45" s="32"/>
      <c r="X45" s="62"/>
      <c r="Y45" s="62"/>
      <c r="Z45" s="32"/>
      <c r="AA45" s="62"/>
      <c r="AB45" s="62"/>
      <c r="AC45" s="32"/>
      <c r="AD45" s="32"/>
      <c r="AE45" s="32"/>
      <c r="AF45" s="32"/>
      <c r="AG45" s="62"/>
      <c r="AH45" s="62"/>
      <c r="AI45" s="32"/>
      <c r="AJ45" s="32"/>
      <c r="AK45" s="32"/>
      <c r="AL45" s="32"/>
      <c r="AM45" s="62"/>
      <c r="AN45" s="62"/>
      <c r="AO45" s="32"/>
      <c r="AP45" s="32"/>
      <c r="AQ45" s="32"/>
      <c r="AR45" s="32"/>
    </row>
    <row r="46" spans="1:44" ht="14.4">
      <c r="A46" s="45" t="str">
        <f t="shared" si="6"/>
        <v/>
      </c>
      <c r="B46" s="45"/>
      <c r="C46" s="45"/>
      <c r="D46" s="77"/>
      <c r="E46" s="45"/>
      <c r="F46" s="45"/>
      <c r="G46" s="45"/>
      <c r="H46" s="66"/>
      <c r="I46" s="77"/>
      <c r="J46" s="47" t="s">
        <v>182</v>
      </c>
      <c r="K46" s="45" t="str">
        <f t="shared" si="1"/>
        <v/>
      </c>
      <c r="L46" s="47">
        <f>IF(Q46=1,IFERROR(100*(J46+(H46-VLOOKUP(J46,'Kovats n-alkanes'!G$7:H$40,2,TRUE))/(VLOOKUP(K46,'Kovats n-alkanes'!G$7:H$40,2,TRUE)-VLOOKUP(J46,'Kovats n-alkanes'!G$7:H$40,2,TRUE))),H46),IFERROR(100*(J46+(H46-VLOOKUP(J46,'Kovats n-alkanes'!I$7:J$40,2,TRUE))/(VLOOKUP(K46,'Kovats n-alkanes'!I$7:J$40,2,TRUE)-VLOOKUP(J46,'Kovats n-alkanes'!I$7:J$40,2,TRUE))),H46))</f>
        <v>0</v>
      </c>
      <c r="M46" s="45" t="str">
        <f t="array" ref="M46">IFERROR(INDEX('Kovats n-alkanes'!B$7:B$31,MATCH(I46,'Kovats n-alkanes'!C$7:C$26,1)),"")</f>
        <v/>
      </c>
      <c r="N46" s="45" t="str">
        <f t="shared" si="2"/>
        <v/>
      </c>
      <c r="O46" s="45">
        <f>IFERROR(100*(M46+(I46-VLOOKUP(M46,'Kovats n-alkanes'!B$7:C$31,2,TRUE))/(VLOOKUP(N46,'Kovats n-alkanes'!B$7:C$31,2,TRUE)-VLOOKUP(M46,'Kovats n-alkanes'!B$7:C$31,2,TRUE))),I46)</f>
        <v>0</v>
      </c>
      <c r="P46" s="49">
        <v>1</v>
      </c>
      <c r="Q46" s="49">
        <v>1</v>
      </c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62"/>
      <c r="AN46" s="62"/>
      <c r="AO46" s="32"/>
      <c r="AP46" s="32"/>
      <c r="AQ46" s="32"/>
      <c r="AR46" s="32"/>
    </row>
    <row r="47" spans="1:44" ht="14.4">
      <c r="A47" s="45" t="str">
        <f t="shared" si="6"/>
        <v/>
      </c>
      <c r="B47" s="45"/>
      <c r="C47" s="45"/>
      <c r="D47" s="75"/>
      <c r="E47" s="45"/>
      <c r="F47" s="69"/>
      <c r="G47" s="45"/>
      <c r="H47" s="66"/>
      <c r="I47" s="77"/>
      <c r="J47" s="47" t="s">
        <v>182</v>
      </c>
      <c r="K47" s="45" t="str">
        <f t="shared" si="1"/>
        <v/>
      </c>
      <c r="L47" s="47">
        <f>IF(Q47=1,IFERROR(100*(J47+(H47-VLOOKUP(J47,'Kovats n-alkanes'!G$7:H$40,2,TRUE))/(VLOOKUP(K47,'Kovats n-alkanes'!G$7:H$40,2,TRUE)-VLOOKUP(J47,'Kovats n-alkanes'!G$7:H$40,2,TRUE))),H47),IFERROR(100*(J47+(H47-VLOOKUP(J47,'Kovats n-alkanes'!I$7:J$40,2,TRUE))/(VLOOKUP(K47,'Kovats n-alkanes'!I$7:J$40,2,TRUE)-VLOOKUP(J47,'Kovats n-alkanes'!I$7:J$40,2,TRUE))),H47))</f>
        <v>0</v>
      </c>
      <c r="M47" s="45" t="str">
        <f t="array" ref="M47">IFERROR(INDEX('Kovats n-alkanes'!B$7:B$31,MATCH(I47,'Kovats n-alkanes'!C$7:C$26,1)),"")</f>
        <v/>
      </c>
      <c r="N47" s="45" t="str">
        <f t="shared" si="2"/>
        <v/>
      </c>
      <c r="O47" s="45">
        <f>IFERROR(100*(M47+(I47-VLOOKUP(M47,'Kovats n-alkanes'!B$7:C$31,2,TRUE))/(VLOOKUP(N47,'Kovats n-alkanes'!B$7:C$31,2,TRUE)-VLOOKUP(M47,'Kovats n-alkanes'!B$7:C$31,2,TRUE))),I47)</f>
        <v>0</v>
      </c>
      <c r="P47" s="49">
        <v>1</v>
      </c>
      <c r="Q47" s="49">
        <v>1</v>
      </c>
      <c r="R47" s="62"/>
      <c r="S47" s="62"/>
      <c r="T47" s="32"/>
      <c r="U47" s="62"/>
      <c r="V47" s="62"/>
      <c r="W47" s="32"/>
      <c r="X47" s="62"/>
      <c r="Y47" s="6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62"/>
      <c r="AN47" s="62"/>
      <c r="AO47" s="32"/>
      <c r="AP47" s="32"/>
      <c r="AQ47" s="32"/>
      <c r="AR47" s="32"/>
    </row>
    <row r="48" spans="1:44" ht="14.4">
      <c r="A48" s="45" t="str">
        <f t="shared" si="6"/>
        <v/>
      </c>
      <c r="B48" s="45"/>
      <c r="C48" s="45"/>
      <c r="D48" s="75"/>
      <c r="E48" s="45"/>
      <c r="F48" s="69"/>
      <c r="G48" s="45"/>
      <c r="H48" s="66"/>
      <c r="I48" s="77"/>
      <c r="J48" s="47" t="s">
        <v>182</v>
      </c>
      <c r="K48" s="45" t="str">
        <f t="shared" si="1"/>
        <v/>
      </c>
      <c r="L48" s="47">
        <f>IF(Q48=1,IFERROR(100*(J48+(H48-VLOOKUP(J48,'Kovats n-alkanes'!G$7:H$40,2,TRUE))/(VLOOKUP(K48,'Kovats n-alkanes'!G$7:H$40,2,TRUE)-VLOOKUP(J48,'Kovats n-alkanes'!G$7:H$40,2,TRUE))),H48),IFERROR(100*(J48+(H48-VLOOKUP(J48,'Kovats n-alkanes'!I$7:J$40,2,TRUE))/(VLOOKUP(K48,'Kovats n-alkanes'!I$7:J$40,2,TRUE)-VLOOKUP(J48,'Kovats n-alkanes'!I$7:J$40,2,TRUE))),H48))</f>
        <v>0</v>
      </c>
      <c r="M48" s="45" t="str">
        <f t="array" ref="M48">IFERROR(INDEX('Kovats n-alkanes'!B$7:B$31,MATCH(I48,'Kovats n-alkanes'!C$7:C$26,1)),"")</f>
        <v/>
      </c>
      <c r="N48" s="45" t="str">
        <f t="shared" si="2"/>
        <v/>
      </c>
      <c r="O48" s="45">
        <f>IFERROR(100*(M48+(I48-VLOOKUP(M48,'Kovats n-alkanes'!B$7:C$31,2,TRUE))/(VLOOKUP(N48,'Kovats n-alkanes'!B$7:C$31,2,TRUE)-VLOOKUP(M48,'Kovats n-alkanes'!B$7:C$31,2,TRUE))),I48)</f>
        <v>0</v>
      </c>
      <c r="P48" s="49">
        <v>1</v>
      </c>
      <c r="Q48" s="49">
        <v>1</v>
      </c>
      <c r="R48" s="32"/>
      <c r="S48" s="32"/>
      <c r="T48" s="32"/>
      <c r="U48" s="32"/>
      <c r="V48" s="32"/>
      <c r="W48" s="32"/>
      <c r="X48" s="62"/>
      <c r="Y48" s="62"/>
      <c r="Z48" s="32"/>
      <c r="AA48" s="62"/>
      <c r="AB48" s="6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62"/>
      <c r="AQ48" s="62"/>
      <c r="AR48" s="62"/>
    </row>
    <row r="49" spans="1:44" ht="13.2">
      <c r="A49" s="45" t="str">
        <f t="shared" si="6"/>
        <v/>
      </c>
      <c r="B49" s="45"/>
      <c r="C49" s="45"/>
      <c r="D49" s="75"/>
      <c r="E49" s="45"/>
      <c r="F49" s="69"/>
      <c r="G49" s="45"/>
      <c r="H49" s="66"/>
      <c r="I49" s="77"/>
      <c r="J49" s="47" t="s">
        <v>182</v>
      </c>
      <c r="K49" s="45" t="str">
        <f t="shared" si="1"/>
        <v/>
      </c>
      <c r="L49" s="47">
        <f>IF(Q49=1,IFERROR(100*(J49+(H49-VLOOKUP(J49,'Kovats n-alkanes'!G$7:H$40,2,TRUE))/(VLOOKUP(K49,'Kovats n-alkanes'!G$7:H$40,2,TRUE)-VLOOKUP(J49,'Kovats n-alkanes'!G$7:H$40,2,TRUE))),H49),IFERROR(100*(J49+(H49-VLOOKUP(J49,'Kovats n-alkanes'!I$7:J$40,2,TRUE))/(VLOOKUP(K49,'Kovats n-alkanes'!I$7:J$40,2,TRUE)-VLOOKUP(J49,'Kovats n-alkanes'!I$7:J$40,2,TRUE))),H49))</f>
        <v>0</v>
      </c>
      <c r="M49" s="45" t="str">
        <f t="array" ref="M49">IFERROR(INDEX('Kovats n-alkanes'!B$7:B$31,MATCH(I49,'Kovats n-alkanes'!C$7:C$26,1)),"")</f>
        <v/>
      </c>
      <c r="N49" s="45" t="str">
        <f t="shared" si="2"/>
        <v/>
      </c>
      <c r="O49" s="45">
        <f>IFERROR(100*(M49+(I49-VLOOKUP(M49,'Kovats n-alkanes'!B$7:C$31,2,TRUE))/(VLOOKUP(N49,'Kovats n-alkanes'!B$7:C$31,2,TRUE)-VLOOKUP(M49,'Kovats n-alkanes'!B$7:C$31,2,TRUE))),I49)</f>
        <v>0</v>
      </c>
      <c r="P49" s="49">
        <v>1</v>
      </c>
      <c r="Q49" s="49">
        <v>1</v>
      </c>
      <c r="X49" s="81"/>
      <c r="Y49" s="81"/>
      <c r="Z49" s="81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</row>
    <row r="50" spans="1:44" ht="13.2">
      <c r="A50" s="45" t="str">
        <f t="shared" si="6"/>
        <v/>
      </c>
      <c r="B50" s="45"/>
      <c r="C50" s="45"/>
      <c r="D50" s="75"/>
      <c r="E50" s="45"/>
      <c r="F50" s="69"/>
      <c r="G50" s="45"/>
      <c r="H50" s="66"/>
      <c r="I50" s="77"/>
      <c r="J50" s="47" t="s">
        <v>182</v>
      </c>
      <c r="K50" s="45" t="str">
        <f t="shared" si="1"/>
        <v/>
      </c>
      <c r="L50" s="47">
        <f>IF(Q50=1,IFERROR(100*(J50+(H50-VLOOKUP(J50,'Kovats n-alkanes'!G$7:H$40,2,TRUE))/(VLOOKUP(K50,'Kovats n-alkanes'!G$7:H$40,2,TRUE)-VLOOKUP(J50,'Kovats n-alkanes'!G$7:H$40,2,TRUE))),H50),IFERROR(100*(J50+(H50-VLOOKUP(J50,'Kovats n-alkanes'!I$7:J$40,2,TRUE))/(VLOOKUP(K50,'Kovats n-alkanes'!I$7:J$40,2,TRUE)-VLOOKUP(J50,'Kovats n-alkanes'!I$7:J$40,2,TRUE))),H50))</f>
        <v>0</v>
      </c>
      <c r="M50" s="45" t="str">
        <f t="array" ref="M50">IFERROR(INDEX('Kovats n-alkanes'!B$7:B$31,MATCH(I50,'Kovats n-alkanes'!C$7:C$26,1)),"")</f>
        <v/>
      </c>
      <c r="N50" s="45" t="str">
        <f t="shared" si="2"/>
        <v/>
      </c>
      <c r="O50" s="45">
        <f>IFERROR(100*(M50+(I50-VLOOKUP(M50,'Kovats n-alkanes'!B$7:C$31,2,TRUE))/(VLOOKUP(N50,'Kovats n-alkanes'!B$7:C$31,2,TRUE)-VLOOKUP(M50,'Kovats n-alkanes'!B$7:C$31,2,TRUE))),I50)</f>
        <v>0</v>
      </c>
      <c r="P50" s="49">
        <v>1</v>
      </c>
      <c r="Q50" s="49">
        <v>1</v>
      </c>
      <c r="X50" s="81"/>
      <c r="Y50" s="81"/>
      <c r="Z50" s="81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</row>
    <row r="51" spans="1:44" ht="13.2">
      <c r="A51" s="45" t="str">
        <f t="shared" si="6"/>
        <v/>
      </c>
      <c r="B51" s="45"/>
      <c r="C51" s="45"/>
      <c r="D51" s="77"/>
      <c r="E51" s="45"/>
      <c r="F51" s="45"/>
      <c r="G51" s="45"/>
      <c r="H51" s="66"/>
      <c r="I51" s="77"/>
      <c r="J51" s="47" t="s">
        <v>182</v>
      </c>
      <c r="K51" s="45" t="str">
        <f t="shared" si="1"/>
        <v/>
      </c>
      <c r="L51" s="47">
        <f>IF(Q51=1,IFERROR(100*(J51+(H51-VLOOKUP(J51,'Kovats n-alkanes'!G$7:H$40,2,TRUE))/(VLOOKUP(K51,'Kovats n-alkanes'!G$7:H$40,2,TRUE)-VLOOKUP(J51,'Kovats n-alkanes'!G$7:H$40,2,TRUE))),H51),IFERROR(100*(J51+(H51-VLOOKUP(J51,'Kovats n-alkanes'!I$7:J$40,2,TRUE))/(VLOOKUP(K51,'Kovats n-alkanes'!I$7:J$40,2,TRUE)-VLOOKUP(J51,'Kovats n-alkanes'!I$7:J$40,2,TRUE))),H51))</f>
        <v>0</v>
      </c>
      <c r="M51" s="45" t="str">
        <f t="array" ref="M51">IFERROR(INDEX('Kovats n-alkanes'!B$7:B$31,MATCH(I51,'Kovats n-alkanes'!C$7:C$26,1)),"")</f>
        <v/>
      </c>
      <c r="N51" s="45" t="str">
        <f t="shared" si="2"/>
        <v/>
      </c>
      <c r="O51" s="45">
        <f>IFERROR(100*(M51+(I51-VLOOKUP(M51,'Kovats n-alkanes'!B$7:C$31,2,TRUE))/(VLOOKUP(N51,'Kovats n-alkanes'!B$7:C$31,2,TRUE)-VLOOKUP(M51,'Kovats n-alkanes'!B$7:C$31,2,TRUE))),I51)</f>
        <v>0</v>
      </c>
      <c r="P51" s="49">
        <v>1</v>
      </c>
      <c r="Q51" s="49">
        <v>1</v>
      </c>
      <c r="R51" s="82"/>
      <c r="S51" s="82"/>
      <c r="T51" s="81"/>
      <c r="U51" s="81"/>
      <c r="V51" s="81"/>
      <c r="W51" s="81"/>
      <c r="X51" s="81"/>
      <c r="Y51" s="81"/>
      <c r="Z51" s="81"/>
      <c r="AA51" s="82"/>
      <c r="AB51" s="82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</row>
    <row r="52" spans="1:44" ht="13.2">
      <c r="A52" s="45" t="str">
        <f t="shared" si="6"/>
        <v/>
      </c>
      <c r="B52" s="45"/>
      <c r="C52" s="45"/>
      <c r="D52" s="75"/>
      <c r="E52" s="45"/>
      <c r="F52" s="69"/>
      <c r="G52" s="45"/>
      <c r="H52" s="66"/>
      <c r="I52" s="77"/>
      <c r="J52" s="47" t="s">
        <v>182</v>
      </c>
      <c r="K52" s="45" t="str">
        <f t="shared" si="1"/>
        <v/>
      </c>
      <c r="L52" s="47">
        <f>IF(Q52=1,IFERROR(100*(J52+(H52-VLOOKUP(J52,'Kovats n-alkanes'!G$7:H$40,2,TRUE))/(VLOOKUP(K52,'Kovats n-alkanes'!G$7:H$40,2,TRUE)-VLOOKUP(J52,'Kovats n-alkanes'!G$7:H$40,2,TRUE))),H52),IFERROR(100*(J52+(H52-VLOOKUP(J52,'Kovats n-alkanes'!I$7:J$40,2,TRUE))/(VLOOKUP(K52,'Kovats n-alkanes'!I$7:J$40,2,TRUE)-VLOOKUP(J52,'Kovats n-alkanes'!I$7:J$40,2,TRUE))),H52))</f>
        <v>0</v>
      </c>
      <c r="M52" s="45" t="str">
        <f t="array" ref="M52">IFERROR(INDEX('Kovats n-alkanes'!B$7:B$31,MATCH(I52,'Kovats n-alkanes'!C$7:C$26,1)),"")</f>
        <v/>
      </c>
      <c r="N52" s="45" t="str">
        <f t="shared" si="2"/>
        <v/>
      </c>
      <c r="O52" s="45">
        <f>IFERROR(100*(M52+(I52-VLOOKUP(M52,'Kovats n-alkanes'!B$7:C$31,2,TRUE))/(VLOOKUP(N52,'Kovats n-alkanes'!B$7:C$31,2,TRUE)-VLOOKUP(M52,'Kovats n-alkanes'!B$7:C$31,2,TRUE))),I52)</f>
        <v>0</v>
      </c>
      <c r="P52" s="49">
        <v>1</v>
      </c>
      <c r="Q52" s="49">
        <v>1</v>
      </c>
      <c r="R52" s="82"/>
      <c r="S52" s="82"/>
      <c r="T52" s="81"/>
      <c r="U52" s="81"/>
      <c r="V52" s="81"/>
      <c r="W52" s="81"/>
      <c r="X52" s="81"/>
      <c r="Y52" s="81"/>
      <c r="Z52" s="81"/>
      <c r="AA52" s="82"/>
      <c r="AB52" s="82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</row>
    <row r="53" spans="1:44" ht="13.2">
      <c r="A53" s="45" t="str">
        <f t="shared" si="6"/>
        <v/>
      </c>
      <c r="B53" s="45"/>
      <c r="C53" s="45"/>
      <c r="D53" s="75"/>
      <c r="E53" s="45"/>
      <c r="F53" s="69"/>
      <c r="G53" s="45"/>
      <c r="H53" s="66"/>
      <c r="I53" s="77"/>
      <c r="J53" s="47" t="s">
        <v>182</v>
      </c>
      <c r="K53" s="45" t="str">
        <f t="shared" si="1"/>
        <v/>
      </c>
      <c r="L53" s="47">
        <f>IF(Q53=1,IFERROR(100*(J53+(H53-VLOOKUP(J53,'Kovats n-alkanes'!G$7:H$40,2,TRUE))/(VLOOKUP(K53,'Kovats n-alkanes'!G$7:H$40,2,TRUE)-VLOOKUP(J53,'Kovats n-alkanes'!G$7:H$40,2,TRUE))),H53),IFERROR(100*(J53+(H53-VLOOKUP(J53,'Kovats n-alkanes'!I$7:J$40,2,TRUE))/(VLOOKUP(K53,'Kovats n-alkanes'!I$7:J$40,2,TRUE)-VLOOKUP(J53,'Kovats n-alkanes'!I$7:J$40,2,TRUE))),H53))</f>
        <v>0</v>
      </c>
      <c r="M53" s="45" t="str">
        <f t="array" ref="M53">IFERROR(INDEX('Kovats n-alkanes'!B$7:B$31,MATCH(I53,'Kovats n-alkanes'!C$7:C$26,1)),"")</f>
        <v/>
      </c>
      <c r="N53" s="45" t="str">
        <f t="shared" si="2"/>
        <v/>
      </c>
      <c r="O53" s="45">
        <f>IFERROR(100*(M53+(I53-VLOOKUP(M53,'Kovats n-alkanes'!B$7:C$31,2,TRUE))/(VLOOKUP(N53,'Kovats n-alkanes'!B$7:C$31,2,TRUE)-VLOOKUP(M53,'Kovats n-alkanes'!B$7:C$31,2,TRUE))),I53)</f>
        <v>0</v>
      </c>
      <c r="P53" s="49">
        <v>1</v>
      </c>
      <c r="Q53" s="49">
        <v>1</v>
      </c>
      <c r="R53" s="82"/>
      <c r="S53" s="82"/>
      <c r="T53" s="81"/>
      <c r="U53" s="81"/>
      <c r="V53" s="81"/>
      <c r="W53" s="81"/>
      <c r="X53" s="81"/>
      <c r="Y53" s="81"/>
      <c r="Z53" s="81"/>
      <c r="AA53" s="82"/>
      <c r="AB53" s="82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</row>
    <row r="54" spans="1:44" ht="13.2">
      <c r="A54" s="45" t="str">
        <f t="shared" si="6"/>
        <v/>
      </c>
      <c r="B54" s="45"/>
      <c r="C54" s="45"/>
      <c r="D54" s="75"/>
      <c r="E54" s="45"/>
      <c r="F54" s="69"/>
      <c r="G54" s="45"/>
      <c r="H54" s="66"/>
      <c r="I54" s="77"/>
      <c r="J54" s="47" t="s">
        <v>182</v>
      </c>
      <c r="K54" s="45" t="str">
        <f t="shared" si="1"/>
        <v/>
      </c>
      <c r="L54" s="47">
        <f>IF(Q54=1,IFERROR(100*(J54+(H54-VLOOKUP(J54,'Kovats n-alkanes'!G$7:H$40,2,TRUE))/(VLOOKUP(K54,'Kovats n-alkanes'!G$7:H$40,2,TRUE)-VLOOKUP(J54,'Kovats n-alkanes'!G$7:H$40,2,TRUE))),H54),IFERROR(100*(J54+(H54-VLOOKUP(J54,'Kovats n-alkanes'!I$7:J$40,2,TRUE))/(VLOOKUP(K54,'Kovats n-alkanes'!I$7:J$40,2,TRUE)-VLOOKUP(J54,'Kovats n-alkanes'!I$7:J$40,2,TRUE))),H54))</f>
        <v>0</v>
      </c>
      <c r="M54" s="45" t="str">
        <f t="array" ref="M54">IFERROR(INDEX('Kovats n-alkanes'!B$7:B$31,MATCH(I54,'Kovats n-alkanes'!C$7:C$26,1)),"")</f>
        <v/>
      </c>
      <c r="N54" s="45" t="str">
        <f t="shared" si="2"/>
        <v/>
      </c>
      <c r="O54" s="45">
        <f>IFERROR(100*(M54+(I54-VLOOKUP(M54,'Kovats n-alkanes'!B$7:C$31,2,TRUE))/(VLOOKUP(N54,'Kovats n-alkanes'!B$7:C$31,2,TRUE)-VLOOKUP(M54,'Kovats n-alkanes'!B$7:C$31,2,TRUE))),I54)</f>
        <v>0</v>
      </c>
      <c r="P54" s="49">
        <v>1</v>
      </c>
      <c r="Q54" s="49">
        <v>1</v>
      </c>
      <c r="R54" s="82"/>
      <c r="S54" s="82"/>
      <c r="T54" s="81"/>
      <c r="U54" s="81"/>
      <c r="V54" s="81"/>
      <c r="W54" s="81"/>
      <c r="X54" s="81"/>
      <c r="Y54" s="81"/>
      <c r="Z54" s="81"/>
      <c r="AA54" s="82"/>
      <c r="AB54" s="82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</row>
    <row r="55" spans="1:44" ht="13.2">
      <c r="A55" s="45" t="str">
        <f t="shared" si="6"/>
        <v/>
      </c>
      <c r="B55" s="45"/>
      <c r="C55" s="45"/>
      <c r="D55" s="75"/>
      <c r="E55" s="45"/>
      <c r="F55" s="69"/>
      <c r="G55" s="45"/>
      <c r="H55" s="66"/>
      <c r="I55" s="77"/>
      <c r="J55" s="47" t="s">
        <v>182</v>
      </c>
      <c r="K55" s="45" t="str">
        <f t="shared" si="1"/>
        <v/>
      </c>
      <c r="L55" s="47">
        <f>IF(Q55=1,IFERROR(100*(J55+(H55-VLOOKUP(J55,'Kovats n-alkanes'!G$7:H$40,2,TRUE))/(VLOOKUP(K55,'Kovats n-alkanes'!G$7:H$40,2,TRUE)-VLOOKUP(J55,'Kovats n-alkanes'!G$7:H$40,2,TRUE))),H55),IFERROR(100*(J55+(H55-VLOOKUP(J55,'Kovats n-alkanes'!I$7:J$40,2,TRUE))/(VLOOKUP(K55,'Kovats n-alkanes'!I$7:J$40,2,TRUE)-VLOOKUP(J55,'Kovats n-alkanes'!I$7:J$40,2,TRUE))),H55))</f>
        <v>0</v>
      </c>
      <c r="M55" s="45" t="str">
        <f t="array" ref="M55">IFERROR(INDEX('Kovats n-alkanes'!B$7:B$31,MATCH(I55,'Kovats n-alkanes'!C$7:C$26,1)),"")</f>
        <v/>
      </c>
      <c r="N55" s="45" t="str">
        <f t="shared" si="2"/>
        <v/>
      </c>
      <c r="O55" s="45">
        <f>IFERROR(100*(M55+(I55-VLOOKUP(M55,'Kovats n-alkanes'!B$7:C$31,2,TRUE))/(VLOOKUP(N55,'Kovats n-alkanes'!B$7:C$31,2,TRUE)-VLOOKUP(M55,'Kovats n-alkanes'!B$7:C$31,2,TRUE))),I55)</f>
        <v>0</v>
      </c>
      <c r="P55" s="49">
        <v>1</v>
      </c>
      <c r="Q55" s="49">
        <v>1</v>
      </c>
      <c r="R55" s="82"/>
      <c r="S55" s="82"/>
      <c r="T55" s="81"/>
      <c r="U55" s="81"/>
      <c r="V55" s="81"/>
      <c r="W55" s="81"/>
      <c r="X55" s="81"/>
      <c r="Y55" s="81"/>
      <c r="Z55" s="81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</row>
    <row r="56" spans="1:44" ht="13.2">
      <c r="A56" s="45" t="str">
        <f t="shared" si="6"/>
        <v/>
      </c>
      <c r="B56" s="45"/>
      <c r="C56" s="45"/>
      <c r="D56" s="77"/>
      <c r="E56" s="45"/>
      <c r="F56" s="45"/>
      <c r="G56" s="45"/>
      <c r="H56" s="66"/>
      <c r="I56" s="77"/>
      <c r="J56" s="47" t="s">
        <v>182</v>
      </c>
      <c r="K56" s="45" t="str">
        <f t="shared" si="1"/>
        <v/>
      </c>
      <c r="L56" s="47">
        <f>IF(Q56=1,IFERROR(100*(J56+(H56-VLOOKUP(J56,'Kovats n-alkanes'!G$7:H$40,2,TRUE))/(VLOOKUP(K56,'Kovats n-alkanes'!G$7:H$40,2,TRUE)-VLOOKUP(J56,'Kovats n-alkanes'!G$7:H$40,2,TRUE))),H56),IFERROR(100*(J56+(H56-VLOOKUP(J56,'Kovats n-alkanes'!I$7:J$40,2,TRUE))/(VLOOKUP(K56,'Kovats n-alkanes'!I$7:J$40,2,TRUE)-VLOOKUP(J56,'Kovats n-alkanes'!I$7:J$40,2,TRUE))),H56))</f>
        <v>0</v>
      </c>
      <c r="M56" s="45" t="str">
        <f t="array" ref="M56">IFERROR(INDEX('Kovats n-alkanes'!B$7:B$31,MATCH(I56,'Kovats n-alkanes'!C$7:C$26,1)),"")</f>
        <v/>
      </c>
      <c r="N56" s="45" t="str">
        <f t="shared" si="2"/>
        <v/>
      </c>
      <c r="O56" s="45">
        <f>IFERROR(100*(M56+(I56-VLOOKUP(M56,'Kovats n-alkanes'!B$7:C$31,2,TRUE))/(VLOOKUP(N56,'Kovats n-alkanes'!B$7:C$31,2,TRUE)-VLOOKUP(M56,'Kovats n-alkanes'!B$7:C$31,2,TRUE))),I56)</f>
        <v>0</v>
      </c>
      <c r="P56" s="49">
        <v>1</v>
      </c>
      <c r="Q56" s="49">
        <v>1</v>
      </c>
      <c r="R56" s="82"/>
      <c r="S56" s="82"/>
      <c r="T56" s="81"/>
      <c r="U56" s="81"/>
      <c r="V56" s="81"/>
      <c r="W56" s="81"/>
      <c r="X56" s="81"/>
      <c r="Y56" s="81"/>
      <c r="Z56" s="81"/>
      <c r="AA56" s="82"/>
      <c r="AB56" s="82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</row>
    <row r="57" spans="1:44" ht="13.2">
      <c r="A57" s="45" t="str">
        <f t="shared" si="6"/>
        <v/>
      </c>
      <c r="B57" s="45"/>
      <c r="C57" s="45"/>
      <c r="D57" s="75"/>
      <c r="E57" s="45"/>
      <c r="F57" s="69"/>
      <c r="G57" s="45"/>
      <c r="H57" s="66"/>
      <c r="I57" s="77"/>
      <c r="J57" s="47" t="s">
        <v>182</v>
      </c>
      <c r="K57" s="45" t="str">
        <f t="shared" si="1"/>
        <v/>
      </c>
      <c r="L57" s="47">
        <f>IF(Q57=1,IFERROR(100*(J57+(H57-VLOOKUP(J57,'Kovats n-alkanes'!G$7:H$40,2,TRUE))/(VLOOKUP(K57,'Kovats n-alkanes'!G$7:H$40,2,TRUE)-VLOOKUP(J57,'Kovats n-alkanes'!G$7:H$40,2,TRUE))),H57),IFERROR(100*(J57+(H57-VLOOKUP(J57,'Kovats n-alkanes'!I$7:J$40,2,TRUE))/(VLOOKUP(K57,'Kovats n-alkanes'!I$7:J$40,2,TRUE)-VLOOKUP(J57,'Kovats n-alkanes'!I$7:J$40,2,TRUE))),H57))</f>
        <v>0</v>
      </c>
      <c r="M57" s="45" t="str">
        <f t="array" ref="M57">IFERROR(INDEX('Kovats n-alkanes'!B$7:B$31,MATCH(I57,'Kovats n-alkanes'!C$7:C$26,1)),"")</f>
        <v/>
      </c>
      <c r="N57" s="45" t="str">
        <f t="shared" si="2"/>
        <v/>
      </c>
      <c r="O57" s="45">
        <f>IFERROR(100*(M57+(I57-VLOOKUP(M57,'Kovats n-alkanes'!B$7:C$31,2,TRUE))/(VLOOKUP(N57,'Kovats n-alkanes'!B$7:C$31,2,TRUE)-VLOOKUP(M57,'Kovats n-alkanes'!B$7:C$31,2,TRUE))),I57)</f>
        <v>0</v>
      </c>
      <c r="P57" s="49">
        <v>1</v>
      </c>
      <c r="Q57" s="49">
        <v>1</v>
      </c>
      <c r="R57" s="82"/>
      <c r="S57" s="82"/>
      <c r="T57" s="81"/>
      <c r="U57" s="81"/>
      <c r="V57" s="81"/>
      <c r="W57" s="81"/>
      <c r="X57" s="81"/>
      <c r="Y57" s="81"/>
      <c r="Z57" s="81"/>
      <c r="AA57" s="82"/>
      <c r="AB57" s="82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</row>
    <row r="58" spans="1:44" ht="13.2">
      <c r="A58" s="45" t="str">
        <f t="shared" si="6"/>
        <v/>
      </c>
      <c r="B58" s="45"/>
      <c r="C58" s="45"/>
      <c r="D58" s="75"/>
      <c r="E58" s="45"/>
      <c r="F58" s="69"/>
      <c r="G58" s="45"/>
      <c r="H58" s="66"/>
      <c r="I58" s="77"/>
      <c r="J58" s="47" t="s">
        <v>182</v>
      </c>
      <c r="K58" s="45" t="str">
        <f t="shared" si="1"/>
        <v/>
      </c>
      <c r="L58" s="47">
        <f>IF(Q58=1,IFERROR(100*(J58+(H58-VLOOKUP(J58,'Kovats n-alkanes'!G$7:H$40,2,TRUE))/(VLOOKUP(K58,'Kovats n-alkanes'!G$7:H$40,2,TRUE)-VLOOKUP(J58,'Kovats n-alkanes'!G$7:H$40,2,TRUE))),H58),IFERROR(100*(J58+(H58-VLOOKUP(J58,'Kovats n-alkanes'!I$7:J$40,2,TRUE))/(VLOOKUP(K58,'Kovats n-alkanes'!I$7:J$40,2,TRUE)-VLOOKUP(J58,'Kovats n-alkanes'!I$7:J$40,2,TRUE))),H58))</f>
        <v>0</v>
      </c>
      <c r="M58" s="45" t="str">
        <f t="array" ref="M58">IFERROR(INDEX('Kovats n-alkanes'!B$7:B$31,MATCH(I58,'Kovats n-alkanes'!C$7:C$26,1)),"")</f>
        <v/>
      </c>
      <c r="N58" s="45" t="str">
        <f t="shared" si="2"/>
        <v/>
      </c>
      <c r="O58" s="45">
        <f>IFERROR(100*(M58+(I58-VLOOKUP(M58,'Kovats n-alkanes'!B$7:C$31,2,TRUE))/(VLOOKUP(N58,'Kovats n-alkanes'!B$7:C$31,2,TRUE)-VLOOKUP(M58,'Kovats n-alkanes'!B$7:C$31,2,TRUE))),I58)</f>
        <v>0</v>
      </c>
      <c r="P58" s="49">
        <v>1</v>
      </c>
      <c r="Q58" s="49">
        <v>1</v>
      </c>
      <c r="R58" s="82"/>
      <c r="S58" s="82"/>
      <c r="T58" s="81"/>
      <c r="U58" s="81"/>
      <c r="V58" s="81"/>
      <c r="W58" s="81"/>
      <c r="X58" s="81"/>
      <c r="Y58" s="81"/>
      <c r="Z58" s="81"/>
      <c r="AA58" s="82"/>
      <c r="AB58" s="82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</row>
    <row r="59" spans="1:44" ht="13.2">
      <c r="A59" s="45" t="str">
        <f t="shared" si="6"/>
        <v/>
      </c>
      <c r="B59" s="45"/>
      <c r="C59" s="45"/>
      <c r="D59" s="75"/>
      <c r="E59" s="45"/>
      <c r="F59" s="69"/>
      <c r="G59" s="45"/>
      <c r="H59" s="66"/>
      <c r="I59" s="77"/>
      <c r="J59" s="47" t="s">
        <v>182</v>
      </c>
      <c r="K59" s="45" t="str">
        <f t="shared" si="1"/>
        <v/>
      </c>
      <c r="L59" s="47">
        <f>IF(Q59=1,IFERROR(100*(J59+(H59-VLOOKUP(J59,'Kovats n-alkanes'!G$7:H$40,2,TRUE))/(VLOOKUP(K59,'Kovats n-alkanes'!G$7:H$40,2,TRUE)-VLOOKUP(J59,'Kovats n-alkanes'!G$7:H$40,2,TRUE))),H59),IFERROR(100*(J59+(H59-VLOOKUP(J59,'Kovats n-alkanes'!I$7:J$40,2,TRUE))/(VLOOKUP(K59,'Kovats n-alkanes'!I$7:J$40,2,TRUE)-VLOOKUP(J59,'Kovats n-alkanes'!I$7:J$40,2,TRUE))),H59))</f>
        <v>0</v>
      </c>
      <c r="M59" s="45" t="str">
        <f t="array" ref="M59">IFERROR(INDEX('Kovats n-alkanes'!B$7:B$31,MATCH(I59,'Kovats n-alkanes'!C$7:C$26,1)),"")</f>
        <v/>
      </c>
      <c r="N59" s="45" t="str">
        <f t="shared" si="2"/>
        <v/>
      </c>
      <c r="O59" s="45">
        <f>IFERROR(100*(M59+(I59-VLOOKUP(M59,'Kovats n-alkanes'!B$7:C$31,2,TRUE))/(VLOOKUP(N59,'Kovats n-alkanes'!B$7:C$31,2,TRUE)-VLOOKUP(M59,'Kovats n-alkanes'!B$7:C$31,2,TRUE))),I59)</f>
        <v>0</v>
      </c>
      <c r="P59" s="49">
        <v>1</v>
      </c>
      <c r="Q59" s="49">
        <v>1</v>
      </c>
      <c r="R59" s="82"/>
      <c r="S59" s="82"/>
      <c r="T59" s="81"/>
      <c r="U59" s="81"/>
      <c r="V59" s="81"/>
      <c r="W59" s="81"/>
      <c r="X59" s="81"/>
      <c r="Y59" s="81"/>
      <c r="Z59" s="81"/>
      <c r="AA59" s="82"/>
      <c r="AB59" s="82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</row>
    <row r="60" spans="1:44" ht="13.2">
      <c r="A60" s="45" t="str">
        <f t="shared" si="6"/>
        <v/>
      </c>
      <c r="B60" s="45"/>
      <c r="C60" s="45"/>
      <c r="D60" s="75"/>
      <c r="E60" s="45"/>
      <c r="F60" s="69"/>
      <c r="G60" s="45"/>
      <c r="H60" s="66"/>
      <c r="I60" s="77"/>
      <c r="J60" s="47" t="s">
        <v>182</v>
      </c>
      <c r="K60" s="45" t="str">
        <f t="shared" si="1"/>
        <v/>
      </c>
      <c r="L60" s="47">
        <f>IF(Q60=1,IFERROR(100*(J60+(H60-VLOOKUP(J60,'Kovats n-alkanes'!G$7:H$40,2,TRUE))/(VLOOKUP(K60,'Kovats n-alkanes'!G$7:H$40,2,TRUE)-VLOOKUP(J60,'Kovats n-alkanes'!G$7:H$40,2,TRUE))),H60),IFERROR(100*(J60+(H60-VLOOKUP(J60,'Kovats n-alkanes'!I$7:J$40,2,TRUE))/(VLOOKUP(K60,'Kovats n-alkanes'!I$7:J$40,2,TRUE)-VLOOKUP(J60,'Kovats n-alkanes'!I$7:J$40,2,TRUE))),H60))</f>
        <v>0</v>
      </c>
      <c r="M60" s="45" t="str">
        <f t="array" ref="M60">IFERROR(INDEX('Kovats n-alkanes'!B$7:B$31,MATCH(I60,'Kovats n-alkanes'!C$7:C$26,1)),"")</f>
        <v/>
      </c>
      <c r="N60" s="45" t="str">
        <f t="shared" si="2"/>
        <v/>
      </c>
      <c r="O60" s="45">
        <f>IFERROR(100*(M60+(I60-VLOOKUP(M60,'Kovats n-alkanes'!B$7:C$31,2,TRUE))/(VLOOKUP(N60,'Kovats n-alkanes'!B$7:C$31,2,TRUE)-VLOOKUP(M60,'Kovats n-alkanes'!B$7:C$31,2,TRUE))),I60)</f>
        <v>0</v>
      </c>
      <c r="P60" s="49">
        <v>1</v>
      </c>
      <c r="Q60" s="49">
        <v>1</v>
      </c>
      <c r="R60" s="82"/>
      <c r="S60" s="82"/>
      <c r="T60" s="81"/>
      <c r="U60" s="81"/>
      <c r="V60" s="81"/>
      <c r="W60" s="81"/>
      <c r="X60" s="81"/>
      <c r="Y60" s="81"/>
      <c r="Z60" s="81"/>
      <c r="AA60" s="82"/>
      <c r="AB60" s="82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</row>
    <row r="61" spans="1:44" ht="13.2">
      <c r="A61" s="45" t="str">
        <f t="shared" si="6"/>
        <v/>
      </c>
      <c r="B61" s="45"/>
      <c r="C61" s="45"/>
      <c r="D61" s="77"/>
      <c r="E61" s="45"/>
      <c r="F61" s="45"/>
      <c r="G61" s="45"/>
      <c r="H61" s="66"/>
      <c r="I61" s="77"/>
      <c r="J61" s="47" t="s">
        <v>182</v>
      </c>
      <c r="K61" s="45" t="str">
        <f t="shared" si="1"/>
        <v/>
      </c>
      <c r="L61" s="47">
        <f>IF(Q61=1,IFERROR(100*(J61+(H61-VLOOKUP(J61,'Kovats n-alkanes'!G$7:H$40,2,TRUE))/(VLOOKUP(K61,'Kovats n-alkanes'!G$7:H$40,2,TRUE)-VLOOKUP(J61,'Kovats n-alkanes'!G$7:H$40,2,TRUE))),H61),IFERROR(100*(J61+(H61-VLOOKUP(J61,'Kovats n-alkanes'!I$7:J$40,2,TRUE))/(VLOOKUP(K61,'Kovats n-alkanes'!I$7:J$40,2,TRUE)-VLOOKUP(J61,'Kovats n-alkanes'!I$7:J$40,2,TRUE))),H61))</f>
        <v>0</v>
      </c>
      <c r="M61" s="45" t="str">
        <f t="array" ref="M61">IFERROR(INDEX('Kovats n-alkanes'!B$7:B$31,MATCH(I61,'Kovats n-alkanes'!C$7:C$26,1)),"")</f>
        <v/>
      </c>
      <c r="N61" s="45" t="str">
        <f t="shared" si="2"/>
        <v/>
      </c>
      <c r="O61" s="45">
        <f>IFERROR(100*(M61+(I61-VLOOKUP(M61,'Kovats n-alkanes'!B$7:C$31,2,TRUE))/(VLOOKUP(N61,'Kovats n-alkanes'!B$7:C$31,2,TRUE)-VLOOKUP(M61,'Kovats n-alkanes'!B$7:C$31,2,TRUE))),I61)</f>
        <v>0</v>
      </c>
      <c r="P61" s="49">
        <v>1</v>
      </c>
      <c r="Q61" s="49">
        <v>1</v>
      </c>
      <c r="R61" s="82"/>
      <c r="S61" s="82"/>
      <c r="T61" s="81"/>
      <c r="U61" s="81"/>
      <c r="V61" s="81"/>
      <c r="W61" s="81"/>
      <c r="X61" s="81"/>
      <c r="Y61" s="81"/>
      <c r="Z61" s="81"/>
      <c r="AA61" s="82"/>
      <c r="AB61" s="82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</row>
    <row r="62" spans="1:44" ht="13.2">
      <c r="A62" s="45" t="str">
        <f t="shared" si="6"/>
        <v/>
      </c>
      <c r="B62" s="45"/>
      <c r="C62" s="45"/>
      <c r="D62" s="75"/>
      <c r="E62" s="45"/>
      <c r="F62" s="69"/>
      <c r="G62" s="45"/>
      <c r="H62" s="66"/>
      <c r="I62" s="77"/>
      <c r="J62" s="47" t="s">
        <v>182</v>
      </c>
      <c r="K62" s="45" t="str">
        <f t="shared" si="1"/>
        <v/>
      </c>
      <c r="L62" s="47">
        <f>IF(Q62=1,IFERROR(100*(J62+(H62-VLOOKUP(J62,'Kovats n-alkanes'!G$7:H$40,2,TRUE))/(VLOOKUP(K62,'Kovats n-alkanes'!G$7:H$40,2,TRUE)-VLOOKUP(J62,'Kovats n-alkanes'!G$7:H$40,2,TRUE))),H62),IFERROR(100*(J62+(H62-VLOOKUP(J62,'Kovats n-alkanes'!I$7:J$40,2,TRUE))/(VLOOKUP(K62,'Kovats n-alkanes'!I$7:J$40,2,TRUE)-VLOOKUP(J62,'Kovats n-alkanes'!I$7:J$40,2,TRUE))),H62))</f>
        <v>0</v>
      </c>
      <c r="M62" s="45" t="str">
        <f t="array" ref="M62">IFERROR(INDEX('Kovats n-alkanes'!B$7:B$31,MATCH(I62,'Kovats n-alkanes'!C$7:C$26,1)),"")</f>
        <v/>
      </c>
      <c r="N62" s="45" t="str">
        <f t="shared" si="2"/>
        <v/>
      </c>
      <c r="O62" s="45">
        <f>IFERROR(100*(M62+(I62-VLOOKUP(M62,'Kovats n-alkanes'!B$7:C$31,2,TRUE))/(VLOOKUP(N62,'Kovats n-alkanes'!B$7:C$31,2,TRUE)-VLOOKUP(M62,'Kovats n-alkanes'!B$7:C$31,2,TRUE))),I62)</f>
        <v>0</v>
      </c>
      <c r="P62" s="49">
        <v>1</v>
      </c>
      <c r="Q62" s="49">
        <v>1</v>
      </c>
      <c r="R62" s="82"/>
      <c r="S62" s="82"/>
      <c r="T62" s="81"/>
      <c r="U62" s="81"/>
      <c r="V62" s="81"/>
      <c r="W62" s="81"/>
      <c r="X62" s="81"/>
      <c r="Y62" s="81"/>
      <c r="Z62" s="81"/>
      <c r="AA62" s="82"/>
      <c r="AB62" s="82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</row>
    <row r="63" spans="1:44" ht="13.2">
      <c r="A63" s="45" t="str">
        <f t="shared" si="6"/>
        <v/>
      </c>
      <c r="B63" s="45"/>
      <c r="C63" s="45"/>
      <c r="D63" s="75"/>
      <c r="E63" s="45"/>
      <c r="F63" s="69"/>
      <c r="G63" s="45"/>
      <c r="H63" s="66"/>
      <c r="I63" s="77"/>
      <c r="J63" s="47" t="s">
        <v>182</v>
      </c>
      <c r="K63" s="45" t="str">
        <f t="shared" si="1"/>
        <v/>
      </c>
      <c r="L63" s="47">
        <f>IF(Q63=1,IFERROR(100*(J63+(H63-VLOOKUP(J63,'Kovats n-alkanes'!G$7:H$40,2,TRUE))/(VLOOKUP(K63,'Kovats n-alkanes'!G$7:H$40,2,TRUE)-VLOOKUP(J63,'Kovats n-alkanes'!G$7:H$40,2,TRUE))),H63),IFERROR(100*(J63+(H63-VLOOKUP(J63,'Kovats n-alkanes'!I$7:J$40,2,TRUE))/(VLOOKUP(K63,'Kovats n-alkanes'!I$7:J$40,2,TRUE)-VLOOKUP(J63,'Kovats n-alkanes'!I$7:J$40,2,TRUE))),H63))</f>
        <v>0</v>
      </c>
      <c r="M63" s="45" t="str">
        <f t="array" ref="M63">IFERROR(INDEX('Kovats n-alkanes'!B$7:B$31,MATCH(I63,'Kovats n-alkanes'!C$7:C$26,1)),"")</f>
        <v/>
      </c>
      <c r="N63" s="45" t="str">
        <f t="shared" si="2"/>
        <v/>
      </c>
      <c r="O63" s="45">
        <f>IFERROR(100*(M63+(I63-VLOOKUP(M63,'Kovats n-alkanes'!B$7:C$31,2,TRUE))/(VLOOKUP(N63,'Kovats n-alkanes'!B$7:C$31,2,TRUE)-VLOOKUP(M63,'Kovats n-alkanes'!B$7:C$31,2,TRUE))),I63)</f>
        <v>0</v>
      </c>
      <c r="P63" s="49">
        <v>1</v>
      </c>
      <c r="Q63" s="49">
        <v>1</v>
      </c>
      <c r="R63" s="82"/>
      <c r="S63" s="82"/>
      <c r="T63" s="81"/>
      <c r="U63" s="81"/>
      <c r="V63" s="81"/>
      <c r="W63" s="81"/>
      <c r="X63" s="81"/>
      <c r="Y63" s="81"/>
      <c r="Z63" s="81"/>
      <c r="AA63" s="82"/>
      <c r="AB63" s="82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</row>
    <row r="64" spans="1:44" ht="13.2">
      <c r="A64" s="45" t="str">
        <f t="shared" si="6"/>
        <v/>
      </c>
      <c r="B64" s="45"/>
      <c r="C64" s="45"/>
      <c r="D64" s="75"/>
      <c r="E64" s="45"/>
      <c r="F64" s="69"/>
      <c r="G64" s="45"/>
      <c r="H64" s="66"/>
      <c r="I64" s="77"/>
      <c r="J64" s="47" t="s">
        <v>182</v>
      </c>
      <c r="K64" s="45" t="str">
        <f t="shared" si="1"/>
        <v/>
      </c>
      <c r="L64" s="47">
        <f>IF(Q64=1,IFERROR(100*(J64+(H64-VLOOKUP(J64,'Kovats n-alkanes'!G$7:H$40,2,TRUE))/(VLOOKUP(K64,'Kovats n-alkanes'!G$7:H$40,2,TRUE)-VLOOKUP(J64,'Kovats n-alkanes'!G$7:H$40,2,TRUE))),H64),IFERROR(100*(J64+(H64-VLOOKUP(J64,'Kovats n-alkanes'!I$7:J$40,2,TRUE))/(VLOOKUP(K64,'Kovats n-alkanes'!I$7:J$40,2,TRUE)-VLOOKUP(J64,'Kovats n-alkanes'!I$7:J$40,2,TRUE))),H64))</f>
        <v>0</v>
      </c>
      <c r="M64" s="45" t="str">
        <f t="array" ref="M64">IFERROR(INDEX('Kovats n-alkanes'!B$7:B$31,MATCH(I64,'Kovats n-alkanes'!C$7:C$26,1)),"")</f>
        <v/>
      </c>
      <c r="N64" s="45" t="str">
        <f t="shared" si="2"/>
        <v/>
      </c>
      <c r="O64" s="45">
        <f>IFERROR(100*(M64+(I64-VLOOKUP(M64,'Kovats n-alkanes'!B$7:C$31,2,TRUE))/(VLOOKUP(N64,'Kovats n-alkanes'!B$7:C$31,2,TRUE)-VLOOKUP(M64,'Kovats n-alkanes'!B$7:C$31,2,TRUE))),I64)</f>
        <v>0</v>
      </c>
      <c r="P64" s="49">
        <v>1</v>
      </c>
      <c r="Q64" s="49">
        <v>1</v>
      </c>
      <c r="R64" s="82"/>
      <c r="S64" s="82"/>
      <c r="T64" s="81"/>
      <c r="U64" s="81"/>
      <c r="V64" s="81"/>
      <c r="W64" s="81"/>
      <c r="X64" s="81"/>
      <c r="Y64" s="81"/>
      <c r="Z64" s="81"/>
      <c r="AA64" s="82"/>
      <c r="AB64" s="82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</row>
    <row r="65" spans="1:44" ht="13.2">
      <c r="A65" s="45" t="str">
        <f t="shared" si="6"/>
        <v/>
      </c>
      <c r="B65" s="45"/>
      <c r="C65" s="45"/>
      <c r="D65" s="75"/>
      <c r="E65" s="45"/>
      <c r="F65" s="69"/>
      <c r="G65" s="45"/>
      <c r="H65" s="66"/>
      <c r="I65" s="77"/>
      <c r="J65" s="47" t="s">
        <v>182</v>
      </c>
      <c r="K65" s="45" t="str">
        <f t="shared" si="1"/>
        <v/>
      </c>
      <c r="L65" s="47">
        <f>IF(Q65=1,IFERROR(100*(J65+(H65-VLOOKUP(J65,'Kovats n-alkanes'!G$7:H$40,2,TRUE))/(VLOOKUP(K65,'Kovats n-alkanes'!G$7:H$40,2,TRUE)-VLOOKUP(J65,'Kovats n-alkanes'!G$7:H$40,2,TRUE))),H65),IFERROR(100*(J65+(H65-VLOOKUP(J65,'Kovats n-alkanes'!I$7:J$40,2,TRUE))/(VLOOKUP(K65,'Kovats n-alkanes'!I$7:J$40,2,TRUE)-VLOOKUP(J65,'Kovats n-alkanes'!I$7:J$40,2,TRUE))),H65))</f>
        <v>0</v>
      </c>
      <c r="M65" s="45" t="str">
        <f t="array" ref="M65">IFERROR(INDEX('Kovats n-alkanes'!B$7:B$31,MATCH(I65,'Kovats n-alkanes'!C$7:C$26,1)),"")</f>
        <v/>
      </c>
      <c r="N65" s="45" t="str">
        <f t="shared" si="2"/>
        <v/>
      </c>
      <c r="O65" s="45">
        <f>IFERROR(100*(M65+(I65-VLOOKUP(M65,'Kovats n-alkanes'!B$7:C$31,2,TRUE))/(VLOOKUP(N65,'Kovats n-alkanes'!B$7:C$31,2,TRUE)-VLOOKUP(M65,'Kovats n-alkanes'!B$7:C$31,2,TRUE))),I65)</f>
        <v>0</v>
      </c>
      <c r="P65" s="49">
        <v>1</v>
      </c>
      <c r="Q65" s="49">
        <v>1</v>
      </c>
      <c r="R65" s="82"/>
      <c r="S65" s="82"/>
      <c r="T65" s="81"/>
      <c r="U65" s="81"/>
      <c r="V65" s="81"/>
      <c r="W65" s="81"/>
      <c r="X65" s="81"/>
      <c r="Y65" s="81"/>
      <c r="Z65" s="81"/>
      <c r="AA65" s="82"/>
      <c r="AB65" s="82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</row>
    <row r="66" spans="1:44" ht="13.2">
      <c r="A66" s="45" t="str">
        <f t="shared" si="6"/>
        <v/>
      </c>
      <c r="B66" s="45"/>
      <c r="C66" s="45"/>
      <c r="D66" s="77"/>
      <c r="E66" s="45"/>
      <c r="F66" s="45"/>
      <c r="G66" s="45"/>
      <c r="H66" s="66"/>
      <c r="I66" s="77"/>
      <c r="J66" s="47" t="s">
        <v>182</v>
      </c>
      <c r="K66" s="45" t="str">
        <f t="shared" si="1"/>
        <v/>
      </c>
      <c r="L66" s="47">
        <f>IF(Q66=1,IFERROR(100*(J66+(H66-VLOOKUP(J66,'Kovats n-alkanes'!G$7:H$40,2,TRUE))/(VLOOKUP(K66,'Kovats n-alkanes'!G$7:H$40,2,TRUE)-VLOOKUP(J66,'Kovats n-alkanes'!G$7:H$40,2,TRUE))),H66),IFERROR(100*(J66+(H66-VLOOKUP(J66,'Kovats n-alkanes'!I$7:J$40,2,TRUE))/(VLOOKUP(K66,'Kovats n-alkanes'!I$7:J$40,2,TRUE)-VLOOKUP(J66,'Kovats n-alkanes'!I$7:J$40,2,TRUE))),H66))</f>
        <v>0</v>
      </c>
      <c r="M66" s="45" t="str">
        <f t="array" ref="M66">IFERROR(INDEX('Kovats n-alkanes'!B$7:B$31,MATCH(I66,'Kovats n-alkanes'!C$7:C$26,1)),"")</f>
        <v/>
      </c>
      <c r="N66" s="45" t="str">
        <f t="shared" si="2"/>
        <v/>
      </c>
      <c r="O66" s="45">
        <f>IFERROR(100*(M66+(I66-VLOOKUP(M66,'Kovats n-alkanes'!B$7:C$31,2,TRUE))/(VLOOKUP(N66,'Kovats n-alkanes'!B$7:C$31,2,TRUE)-VLOOKUP(M66,'Kovats n-alkanes'!B$7:C$31,2,TRUE))),I66)</f>
        <v>0</v>
      </c>
      <c r="P66" s="49">
        <v>1</v>
      </c>
      <c r="Q66" s="49">
        <v>1</v>
      </c>
      <c r="R66" s="82"/>
      <c r="S66" s="82"/>
      <c r="T66" s="81"/>
      <c r="U66" s="81"/>
      <c r="V66" s="81"/>
      <c r="W66" s="81"/>
      <c r="X66" s="81"/>
      <c r="Y66" s="81"/>
      <c r="Z66" s="81"/>
      <c r="AA66" s="82"/>
      <c r="AB66" s="82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</row>
    <row r="67" spans="1:44" ht="13.2">
      <c r="A67" s="45" t="str">
        <f t="shared" si="6"/>
        <v/>
      </c>
      <c r="B67" s="45"/>
      <c r="C67" s="45"/>
      <c r="D67" s="75"/>
      <c r="E67" s="45"/>
      <c r="F67" s="69"/>
      <c r="G67" s="45"/>
      <c r="H67" s="66"/>
      <c r="I67" s="77"/>
      <c r="J67" s="47" t="s">
        <v>182</v>
      </c>
      <c r="K67" s="45" t="str">
        <f t="shared" si="1"/>
        <v/>
      </c>
      <c r="L67" s="47">
        <f>IF(Q67=1,IFERROR(100*(J67+(H67-VLOOKUP(J67,'Kovats n-alkanes'!G$7:H$40,2,TRUE))/(VLOOKUP(K67,'Kovats n-alkanes'!G$7:H$40,2,TRUE)-VLOOKUP(J67,'Kovats n-alkanes'!G$7:H$40,2,TRUE))),H67),IFERROR(100*(J67+(H67-VLOOKUP(J67,'Kovats n-alkanes'!I$7:J$40,2,TRUE))/(VLOOKUP(K67,'Kovats n-alkanes'!I$7:J$40,2,TRUE)-VLOOKUP(J67,'Kovats n-alkanes'!I$7:J$40,2,TRUE))),H67))</f>
        <v>0</v>
      </c>
      <c r="M67" s="45" t="str">
        <f t="array" ref="M67">IFERROR(INDEX('Kovats n-alkanes'!B$7:B$31,MATCH(I67,'Kovats n-alkanes'!C$7:C$26,1)),"")</f>
        <v/>
      </c>
      <c r="N67" s="45" t="str">
        <f t="shared" si="2"/>
        <v/>
      </c>
      <c r="O67" s="45">
        <f>IFERROR(100*(M67+(I67-VLOOKUP(M67,'Kovats n-alkanes'!B$7:C$31,2,TRUE))/(VLOOKUP(N67,'Kovats n-alkanes'!B$7:C$31,2,TRUE)-VLOOKUP(M67,'Kovats n-alkanes'!B$7:C$31,2,TRUE))),I67)</f>
        <v>0</v>
      </c>
      <c r="P67" s="49">
        <v>1</v>
      </c>
      <c r="Q67" s="49">
        <v>1</v>
      </c>
      <c r="R67" s="82"/>
      <c r="S67" s="82"/>
      <c r="T67" s="81"/>
      <c r="U67" s="81"/>
      <c r="V67" s="81"/>
      <c r="W67" s="81"/>
      <c r="X67" s="81"/>
      <c r="Y67" s="81"/>
      <c r="Z67" s="81"/>
      <c r="AA67" s="82"/>
      <c r="AB67" s="82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</row>
    <row r="68" spans="1:44" ht="13.2">
      <c r="A68" s="45" t="str">
        <f t="shared" si="6"/>
        <v/>
      </c>
      <c r="B68" s="45"/>
      <c r="C68" s="45"/>
      <c r="D68" s="75"/>
      <c r="E68" s="45"/>
      <c r="F68" s="69"/>
      <c r="G68" s="45"/>
      <c r="H68" s="66"/>
      <c r="I68" s="77"/>
      <c r="J68" s="47" t="s">
        <v>182</v>
      </c>
      <c r="K68" s="45" t="str">
        <f t="shared" si="1"/>
        <v/>
      </c>
      <c r="L68" s="47">
        <f>IF(Q68=1,IFERROR(100*(J68+(H68-VLOOKUP(J68,'Kovats n-alkanes'!G$7:H$40,2,TRUE))/(VLOOKUP(K68,'Kovats n-alkanes'!G$7:H$40,2,TRUE)-VLOOKUP(J68,'Kovats n-alkanes'!G$7:H$40,2,TRUE))),H68),IFERROR(100*(J68+(H68-VLOOKUP(J68,'Kovats n-alkanes'!I$7:J$40,2,TRUE))/(VLOOKUP(K68,'Kovats n-alkanes'!I$7:J$40,2,TRUE)-VLOOKUP(J68,'Kovats n-alkanes'!I$7:J$40,2,TRUE))),H68))</f>
        <v>0</v>
      </c>
      <c r="M68" s="45" t="str">
        <f t="array" ref="M68">IFERROR(INDEX('Kovats n-alkanes'!B$7:B$31,MATCH(I68,'Kovats n-alkanes'!C$7:C$26,1)),"")</f>
        <v/>
      </c>
      <c r="N68" s="45" t="str">
        <f t="shared" si="2"/>
        <v/>
      </c>
      <c r="O68" s="45">
        <f>IFERROR(100*(M68+(I68-VLOOKUP(M68,'Kovats n-alkanes'!B$7:C$31,2,TRUE))/(VLOOKUP(N68,'Kovats n-alkanes'!B$7:C$31,2,TRUE)-VLOOKUP(M68,'Kovats n-alkanes'!B$7:C$31,2,TRUE))),I68)</f>
        <v>0</v>
      </c>
      <c r="P68" s="49">
        <v>1</v>
      </c>
      <c r="Q68" s="49">
        <v>1</v>
      </c>
      <c r="R68" s="82"/>
      <c r="S68" s="82"/>
      <c r="T68" s="81"/>
      <c r="U68" s="81"/>
      <c r="V68" s="81"/>
      <c r="W68" s="81"/>
      <c r="X68" s="81"/>
      <c r="Y68" s="81"/>
      <c r="Z68" s="81"/>
      <c r="AA68" s="82"/>
      <c r="AB68" s="82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</row>
    <row r="69" spans="1:44" ht="13.2">
      <c r="A69" s="45" t="str">
        <f t="shared" si="6"/>
        <v/>
      </c>
      <c r="B69" s="45"/>
      <c r="C69" s="45"/>
      <c r="D69" s="75"/>
      <c r="E69" s="45"/>
      <c r="F69" s="69"/>
      <c r="G69" s="45"/>
      <c r="H69" s="66"/>
      <c r="I69" s="77"/>
      <c r="J69" s="47" t="s">
        <v>182</v>
      </c>
      <c r="K69" s="45" t="str">
        <f t="shared" si="1"/>
        <v/>
      </c>
      <c r="L69" s="47">
        <f>IF(Q69=1,IFERROR(100*(J69+(H69-VLOOKUP(J69,'Kovats n-alkanes'!G$7:H$40,2,TRUE))/(VLOOKUP(K69,'Kovats n-alkanes'!G$7:H$40,2,TRUE)-VLOOKUP(J69,'Kovats n-alkanes'!G$7:H$40,2,TRUE))),H69),IFERROR(100*(J69+(H69-VLOOKUP(J69,'Kovats n-alkanes'!I$7:J$40,2,TRUE))/(VLOOKUP(K69,'Kovats n-alkanes'!I$7:J$40,2,TRUE)-VLOOKUP(J69,'Kovats n-alkanes'!I$7:J$40,2,TRUE))),H69))</f>
        <v>0</v>
      </c>
      <c r="M69" s="45" t="str">
        <f t="array" ref="M69">IFERROR(INDEX('Kovats n-alkanes'!B$7:B$31,MATCH(I69,'Kovats n-alkanes'!C$7:C$26,1)),"")</f>
        <v/>
      </c>
      <c r="N69" s="45" t="str">
        <f t="shared" si="2"/>
        <v/>
      </c>
      <c r="O69" s="45">
        <f>IFERROR(100*(M69+(I69-VLOOKUP(M69,'Kovats n-alkanes'!B$7:C$31,2,TRUE))/(VLOOKUP(N69,'Kovats n-alkanes'!B$7:C$31,2,TRUE)-VLOOKUP(M69,'Kovats n-alkanes'!B$7:C$31,2,TRUE))),I69)</f>
        <v>0</v>
      </c>
      <c r="P69" s="49">
        <v>1</v>
      </c>
      <c r="Q69" s="49">
        <v>1</v>
      </c>
      <c r="R69" s="82"/>
      <c r="S69" s="82"/>
      <c r="T69" s="81"/>
      <c r="U69" s="81"/>
      <c r="V69" s="81"/>
      <c r="W69" s="81"/>
      <c r="X69" s="81"/>
      <c r="Y69" s="81"/>
      <c r="Z69" s="81"/>
      <c r="AA69" s="82"/>
      <c r="AB69" s="82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</row>
    <row r="70" spans="1:44" ht="13.2">
      <c r="A70" s="45" t="str">
        <f t="shared" si="6"/>
        <v/>
      </c>
      <c r="B70" s="45"/>
      <c r="C70" s="45"/>
      <c r="D70" s="75"/>
      <c r="E70" s="45"/>
      <c r="F70" s="69"/>
      <c r="G70" s="45"/>
      <c r="H70" s="66"/>
      <c r="I70" s="77"/>
      <c r="J70" s="47" t="s">
        <v>182</v>
      </c>
      <c r="K70" s="45" t="str">
        <f t="shared" si="1"/>
        <v/>
      </c>
      <c r="L70" s="47">
        <f>IF(Q70=1,IFERROR(100*(J70+(H70-VLOOKUP(J70,'Kovats n-alkanes'!G$7:H$40,2,TRUE))/(VLOOKUP(K70,'Kovats n-alkanes'!G$7:H$40,2,TRUE)-VLOOKUP(J70,'Kovats n-alkanes'!G$7:H$40,2,TRUE))),H70),IFERROR(100*(J70+(H70-VLOOKUP(J70,'Kovats n-alkanes'!I$7:J$40,2,TRUE))/(VLOOKUP(K70,'Kovats n-alkanes'!I$7:J$40,2,TRUE)-VLOOKUP(J70,'Kovats n-alkanes'!I$7:J$40,2,TRUE))),H70))</f>
        <v>0</v>
      </c>
      <c r="M70" s="45" t="str">
        <f t="array" ref="M70">IFERROR(INDEX('Kovats n-alkanes'!B$7:B$31,MATCH(I70,'Kovats n-alkanes'!C$7:C$26,1)),"")</f>
        <v/>
      </c>
      <c r="N70" s="45" t="str">
        <f t="shared" si="2"/>
        <v/>
      </c>
      <c r="O70" s="45">
        <f>IFERROR(100*(M70+(I70-VLOOKUP(M70,'Kovats n-alkanes'!B$7:C$31,2,TRUE))/(VLOOKUP(N70,'Kovats n-alkanes'!B$7:C$31,2,TRUE)-VLOOKUP(M70,'Kovats n-alkanes'!B$7:C$31,2,TRUE))),I70)</f>
        <v>0</v>
      </c>
      <c r="P70" s="49">
        <v>1</v>
      </c>
      <c r="Q70" s="49">
        <v>1</v>
      </c>
      <c r="R70" s="82"/>
      <c r="S70" s="82"/>
      <c r="T70" s="81"/>
      <c r="U70" s="81"/>
      <c r="V70" s="81"/>
      <c r="W70" s="81"/>
      <c r="X70" s="81"/>
      <c r="Y70" s="81"/>
      <c r="Z70" s="81"/>
      <c r="AA70" s="82"/>
      <c r="AB70" s="82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</row>
    <row r="71" spans="1:44" ht="13.2">
      <c r="A71" s="45" t="str">
        <f t="shared" si="6"/>
        <v/>
      </c>
      <c r="B71" s="45"/>
      <c r="C71" s="45"/>
      <c r="D71" s="53"/>
      <c r="E71" s="45"/>
      <c r="F71" s="45"/>
      <c r="G71" s="45"/>
      <c r="H71" s="66"/>
      <c r="I71" s="77"/>
      <c r="J71" s="47" t="s">
        <v>182</v>
      </c>
      <c r="K71" s="45" t="str">
        <f t="shared" si="1"/>
        <v/>
      </c>
      <c r="L71" s="47">
        <f>IF(Q71=1,IFERROR(100*(J71+(H71-VLOOKUP(J71,'Kovats n-alkanes'!G$7:H$40,2,TRUE))/(VLOOKUP(K71,'Kovats n-alkanes'!G$7:H$40,2,TRUE)-VLOOKUP(J71,'Kovats n-alkanes'!G$7:H$40,2,TRUE))),H71),IFERROR(100*(J71+(H71-VLOOKUP(J71,'Kovats n-alkanes'!I$7:J$40,2,TRUE))/(VLOOKUP(K71,'Kovats n-alkanes'!I$7:J$40,2,TRUE)-VLOOKUP(J71,'Kovats n-alkanes'!I$7:J$40,2,TRUE))),H71))</f>
        <v>0</v>
      </c>
      <c r="M71" s="45" t="str">
        <f t="array" ref="M71">IFERROR(INDEX('Kovats n-alkanes'!B$7:B$31,MATCH(I71,'Kovats n-alkanes'!C$7:C$26,1)),"")</f>
        <v/>
      </c>
      <c r="N71" s="45" t="str">
        <f t="shared" si="2"/>
        <v/>
      </c>
      <c r="O71" s="45">
        <f>IFERROR(100*(M71+(I71-VLOOKUP(M71,'Kovats n-alkanes'!B$7:C$31,2,TRUE))/(VLOOKUP(N71,'Kovats n-alkanes'!B$7:C$31,2,TRUE)-VLOOKUP(M71,'Kovats n-alkanes'!B$7:C$31,2,TRUE))),I71)</f>
        <v>0</v>
      </c>
      <c r="P71" s="49">
        <v>1</v>
      </c>
      <c r="Q71" s="49">
        <v>1</v>
      </c>
      <c r="R71" s="82"/>
      <c r="S71" s="82"/>
      <c r="T71" s="81"/>
      <c r="U71" s="81"/>
      <c r="V71" s="81"/>
      <c r="W71" s="81"/>
      <c r="X71" s="81"/>
      <c r="Y71" s="81"/>
      <c r="Z71" s="81"/>
      <c r="AA71" s="82"/>
      <c r="AB71" s="82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</row>
    <row r="72" spans="1:44" ht="13.2">
      <c r="A72" s="45" t="str">
        <f t="shared" si="6"/>
        <v/>
      </c>
      <c r="B72" s="45"/>
      <c r="C72" s="45"/>
      <c r="D72" s="53"/>
      <c r="E72" s="45"/>
      <c r="F72" s="45"/>
      <c r="G72" s="45"/>
      <c r="H72" s="66"/>
      <c r="I72" s="77"/>
      <c r="J72" s="47" t="s">
        <v>182</v>
      </c>
      <c r="K72" s="45" t="str">
        <f t="shared" si="1"/>
        <v/>
      </c>
      <c r="L72" s="47">
        <f>IF(Q72=1,IFERROR(100*(J72+(H72-VLOOKUP(J72,'Kovats n-alkanes'!G$7:H$40,2,TRUE))/(VLOOKUP(K72,'Kovats n-alkanes'!G$7:H$40,2,TRUE)-VLOOKUP(J72,'Kovats n-alkanes'!G$7:H$40,2,TRUE))),H72),IFERROR(100*(J72+(H72-VLOOKUP(J72,'Kovats n-alkanes'!I$7:J$40,2,TRUE))/(VLOOKUP(K72,'Kovats n-alkanes'!I$7:J$40,2,TRUE)-VLOOKUP(J72,'Kovats n-alkanes'!I$7:J$40,2,TRUE))),H72))</f>
        <v>0</v>
      </c>
      <c r="M72" s="45" t="str">
        <f t="array" ref="M72">IFERROR(INDEX('Kovats n-alkanes'!B$7:B$31,MATCH(I72,'Kovats n-alkanes'!C$7:C$26,1)),"")</f>
        <v/>
      </c>
      <c r="N72" s="45" t="str">
        <f t="shared" si="2"/>
        <v/>
      </c>
      <c r="O72" s="45">
        <f>IFERROR(100*(M72+(I72-VLOOKUP(M72,'Kovats n-alkanes'!B$7:C$31,2,TRUE))/(VLOOKUP(N72,'Kovats n-alkanes'!B$7:C$31,2,TRUE)-VLOOKUP(M72,'Kovats n-alkanes'!B$7:C$31,2,TRUE))),I72)</f>
        <v>0</v>
      </c>
      <c r="P72" s="49">
        <v>1</v>
      </c>
      <c r="Q72" s="49">
        <v>1</v>
      </c>
      <c r="R72" s="82"/>
      <c r="S72" s="82"/>
      <c r="T72" s="81"/>
      <c r="U72" s="81"/>
      <c r="V72" s="81"/>
      <c r="W72" s="81"/>
      <c r="X72" s="81"/>
      <c r="Y72" s="81"/>
      <c r="Z72" s="81"/>
      <c r="AA72" s="82"/>
      <c r="AB72" s="82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</row>
    <row r="73" spans="1:44" ht="13.2">
      <c r="A73" s="45" t="str">
        <f t="shared" si="6"/>
        <v/>
      </c>
      <c r="B73" s="45"/>
      <c r="C73" s="45"/>
      <c r="D73" s="53"/>
      <c r="E73" s="45"/>
      <c r="F73" s="45"/>
      <c r="G73" s="45"/>
      <c r="H73" s="66"/>
      <c r="I73" s="77"/>
      <c r="J73" s="47" t="s">
        <v>182</v>
      </c>
      <c r="K73" s="45" t="str">
        <f t="shared" si="1"/>
        <v/>
      </c>
      <c r="L73" s="47">
        <f>IF(Q73=1,IFERROR(100*(J73+(H73-VLOOKUP(J73,'Kovats n-alkanes'!G$7:H$40,2,TRUE))/(VLOOKUP(K73,'Kovats n-alkanes'!G$7:H$40,2,TRUE)-VLOOKUP(J73,'Kovats n-alkanes'!G$7:H$40,2,TRUE))),H73),IFERROR(100*(J73+(H73-VLOOKUP(J73,'Kovats n-alkanes'!I$7:J$40,2,TRUE))/(VLOOKUP(K73,'Kovats n-alkanes'!I$7:J$40,2,TRUE)-VLOOKUP(J73,'Kovats n-alkanes'!I$7:J$40,2,TRUE))),H73))</f>
        <v>0</v>
      </c>
      <c r="M73" s="45" t="str">
        <f t="array" ref="M73">IFERROR(INDEX('Kovats n-alkanes'!B$7:B$31,MATCH(I73,'Kovats n-alkanes'!C$7:C$26,1)),"")</f>
        <v/>
      </c>
      <c r="N73" s="45" t="str">
        <f t="shared" si="2"/>
        <v/>
      </c>
      <c r="O73" s="45">
        <f>IFERROR(100*(M73+(I73-VLOOKUP(M73,'Kovats n-alkanes'!B$7:C$31,2,TRUE))/(VLOOKUP(N73,'Kovats n-alkanes'!B$7:C$31,2,TRUE)-VLOOKUP(M73,'Kovats n-alkanes'!B$7:C$31,2,TRUE))),I73)</f>
        <v>0</v>
      </c>
      <c r="P73" s="49">
        <v>1</v>
      </c>
      <c r="Q73" s="49">
        <v>1</v>
      </c>
      <c r="R73" s="82"/>
      <c r="S73" s="82"/>
      <c r="T73" s="81"/>
      <c r="U73" s="81"/>
      <c r="V73" s="81"/>
      <c r="W73" s="81"/>
      <c r="X73" s="81"/>
      <c r="Y73" s="81"/>
      <c r="Z73" s="81"/>
      <c r="AA73" s="82"/>
      <c r="AB73" s="82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</row>
    <row r="74" spans="1:44" ht="13.2">
      <c r="A74" s="45" t="str">
        <f t="shared" si="6"/>
        <v/>
      </c>
      <c r="B74" s="45"/>
      <c r="C74" s="45"/>
      <c r="D74" s="53"/>
      <c r="E74" s="45"/>
      <c r="F74" s="45"/>
      <c r="G74" s="45"/>
      <c r="H74" s="66"/>
      <c r="I74" s="77"/>
      <c r="J74" s="47" t="s">
        <v>182</v>
      </c>
      <c r="K74" s="45" t="str">
        <f t="shared" si="1"/>
        <v/>
      </c>
      <c r="L74" s="47">
        <f>IF(Q74=1,IFERROR(100*(J74+(H74-VLOOKUP(J74,'Kovats n-alkanes'!G$7:H$40,2,TRUE))/(VLOOKUP(K74,'Kovats n-alkanes'!G$7:H$40,2,TRUE)-VLOOKUP(J74,'Kovats n-alkanes'!G$7:H$40,2,TRUE))),H74),IFERROR(100*(J74+(H74-VLOOKUP(J74,'Kovats n-alkanes'!I$7:J$40,2,TRUE))/(VLOOKUP(K74,'Kovats n-alkanes'!I$7:J$40,2,TRUE)-VLOOKUP(J74,'Kovats n-alkanes'!I$7:J$40,2,TRUE))),H74))</f>
        <v>0</v>
      </c>
      <c r="M74" s="45" t="str">
        <f t="array" ref="M74">IFERROR(INDEX('Kovats n-alkanes'!B$7:B$31,MATCH(I74,'Kovats n-alkanes'!C$7:C$26,1)),"")</f>
        <v/>
      </c>
      <c r="N74" s="45" t="str">
        <f t="shared" si="2"/>
        <v/>
      </c>
      <c r="O74" s="45">
        <f>IFERROR(100*(M74+(I74-VLOOKUP(M74,'Kovats n-alkanes'!B$7:C$31,2,TRUE))/(VLOOKUP(N74,'Kovats n-alkanes'!B$7:C$31,2,TRUE)-VLOOKUP(M74,'Kovats n-alkanes'!B$7:C$31,2,TRUE))),I74)</f>
        <v>0</v>
      </c>
      <c r="P74" s="49">
        <v>1</v>
      </c>
      <c r="Q74" s="49">
        <v>1</v>
      </c>
      <c r="R74" s="82"/>
      <c r="S74" s="82"/>
      <c r="T74" s="81"/>
      <c r="U74" s="81"/>
      <c r="V74" s="81"/>
      <c r="W74" s="81"/>
      <c r="X74" s="81"/>
      <c r="Y74" s="81"/>
      <c r="Z74" s="81"/>
      <c r="AA74" s="82"/>
      <c r="AB74" s="82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</row>
    <row r="75" spans="1:44" ht="13.2">
      <c r="A75" s="45" t="str">
        <f t="shared" si="6"/>
        <v/>
      </c>
      <c r="B75" s="45"/>
      <c r="C75" s="45"/>
      <c r="D75" s="53"/>
      <c r="E75" s="45"/>
      <c r="F75" s="45"/>
      <c r="G75" s="45"/>
      <c r="H75" s="66"/>
      <c r="I75" s="77"/>
      <c r="J75" s="47" t="s">
        <v>182</v>
      </c>
      <c r="K75" s="45" t="str">
        <f t="shared" si="1"/>
        <v/>
      </c>
      <c r="L75" s="47">
        <f>IF(Q75=1,IFERROR(100*(J75+(H75-VLOOKUP(J75,'Kovats n-alkanes'!G$7:H$40,2,TRUE))/(VLOOKUP(K75,'Kovats n-alkanes'!G$7:H$40,2,TRUE)-VLOOKUP(J75,'Kovats n-alkanes'!G$7:H$40,2,TRUE))),H75),IFERROR(100*(J75+(H75-VLOOKUP(J75,'Kovats n-alkanes'!I$7:J$40,2,TRUE))/(VLOOKUP(K75,'Kovats n-alkanes'!I$7:J$40,2,TRUE)-VLOOKUP(J75,'Kovats n-alkanes'!I$7:J$40,2,TRUE))),H75))</f>
        <v>0</v>
      </c>
      <c r="M75" s="45" t="str">
        <f t="array" ref="M75">IFERROR(INDEX('Kovats n-alkanes'!B$7:B$31,MATCH(I75,'Kovats n-alkanes'!C$7:C$26,1)),"")</f>
        <v/>
      </c>
      <c r="N75" s="45" t="str">
        <f t="shared" si="2"/>
        <v/>
      </c>
      <c r="O75" s="45">
        <f>IFERROR(100*(M75+(I75-VLOOKUP(M75,'Kovats n-alkanes'!B$7:C$31,2,TRUE))/(VLOOKUP(N75,'Kovats n-alkanes'!B$7:C$31,2,TRUE)-VLOOKUP(M75,'Kovats n-alkanes'!B$7:C$31,2,TRUE))),I75)</f>
        <v>0</v>
      </c>
      <c r="P75" s="49">
        <v>1</v>
      </c>
      <c r="Q75" s="49">
        <v>1</v>
      </c>
      <c r="R75" s="82"/>
      <c r="S75" s="82"/>
      <c r="T75" s="81"/>
      <c r="U75" s="81"/>
      <c r="V75" s="81"/>
      <c r="W75" s="81"/>
      <c r="X75" s="81"/>
      <c r="Y75" s="81"/>
      <c r="Z75" s="81"/>
      <c r="AA75" s="82"/>
      <c r="AB75" s="82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</row>
    <row r="76" spans="1:44" ht="13.2">
      <c r="A76" s="45" t="str">
        <f t="shared" si="6"/>
        <v/>
      </c>
      <c r="B76" s="45"/>
      <c r="C76" s="45"/>
      <c r="D76" s="53"/>
      <c r="E76" s="45"/>
      <c r="F76" s="45"/>
      <c r="G76" s="45"/>
      <c r="H76" s="66"/>
      <c r="I76" s="77"/>
      <c r="J76" s="47" t="s">
        <v>182</v>
      </c>
      <c r="K76" s="45" t="str">
        <f t="shared" si="1"/>
        <v/>
      </c>
      <c r="L76" s="47">
        <f>IF(Q76=1,IFERROR(100*(J76+(H76-VLOOKUP(J76,'Kovats n-alkanes'!G$7:H$40,2,TRUE))/(VLOOKUP(K76,'Kovats n-alkanes'!G$7:H$40,2,TRUE)-VLOOKUP(J76,'Kovats n-alkanes'!G$7:H$40,2,TRUE))),H76),IFERROR(100*(J76+(H76-VLOOKUP(J76,'Kovats n-alkanes'!I$7:J$40,2,TRUE))/(VLOOKUP(K76,'Kovats n-alkanes'!I$7:J$40,2,TRUE)-VLOOKUP(J76,'Kovats n-alkanes'!I$7:J$40,2,TRUE))),H76))</f>
        <v>0</v>
      </c>
      <c r="M76" s="45" t="str">
        <f t="array" ref="M76">IFERROR(INDEX('Kovats n-alkanes'!B$7:B$31,MATCH(I76,'Kovats n-alkanes'!C$7:C$26,1)),"")</f>
        <v/>
      </c>
      <c r="N76" s="45" t="str">
        <f t="shared" si="2"/>
        <v/>
      </c>
      <c r="O76" s="45">
        <f>IFERROR(100*(M76+(I76-VLOOKUP(M76,'Kovats n-alkanes'!B$7:C$31,2,TRUE))/(VLOOKUP(N76,'Kovats n-alkanes'!B$7:C$31,2,TRUE)-VLOOKUP(M76,'Kovats n-alkanes'!B$7:C$31,2,TRUE))),I76)</f>
        <v>0</v>
      </c>
      <c r="P76" s="49">
        <v>1</v>
      </c>
      <c r="Q76" s="49">
        <v>1</v>
      </c>
      <c r="R76" s="82"/>
      <c r="S76" s="82"/>
      <c r="T76" s="81"/>
      <c r="U76" s="81"/>
      <c r="V76" s="81"/>
      <c r="W76" s="81"/>
      <c r="X76" s="81"/>
      <c r="Y76" s="81"/>
      <c r="Z76" s="81"/>
      <c r="AA76" s="82"/>
      <c r="AB76" s="82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</row>
    <row r="77" spans="1:44" ht="13.2">
      <c r="A77" s="45" t="str">
        <f t="shared" si="6"/>
        <v/>
      </c>
      <c r="B77" s="45"/>
      <c r="C77" s="45"/>
      <c r="D77" s="53"/>
      <c r="E77" s="45"/>
      <c r="F77" s="45"/>
      <c r="G77" s="45"/>
      <c r="H77" s="66"/>
      <c r="I77" s="77"/>
      <c r="J77" s="47" t="s">
        <v>182</v>
      </c>
      <c r="K77" s="45" t="str">
        <f t="shared" si="1"/>
        <v/>
      </c>
      <c r="L77" s="47">
        <f>IF(Q77=1,IFERROR(100*(J77+(H77-VLOOKUP(J77,'Kovats n-alkanes'!G$7:H$40,2,TRUE))/(VLOOKUP(K77,'Kovats n-alkanes'!G$7:H$40,2,TRUE)-VLOOKUP(J77,'Kovats n-alkanes'!G$7:H$40,2,TRUE))),H77),IFERROR(100*(J77+(H77-VLOOKUP(J77,'Kovats n-alkanes'!I$7:J$40,2,TRUE))/(VLOOKUP(K77,'Kovats n-alkanes'!I$7:J$40,2,TRUE)-VLOOKUP(J77,'Kovats n-alkanes'!I$7:J$40,2,TRUE))),H77))</f>
        <v>0</v>
      </c>
      <c r="M77" s="45" t="str">
        <f t="array" ref="M77">IFERROR(INDEX('Kovats n-alkanes'!B$7:B$31,MATCH(I77,'Kovats n-alkanes'!C$7:C$26,1)),"")</f>
        <v/>
      </c>
      <c r="N77" s="45" t="str">
        <f t="shared" si="2"/>
        <v/>
      </c>
      <c r="O77" s="45">
        <f>IFERROR(100*(M77+(I77-VLOOKUP(M77,'Kovats n-alkanes'!B$7:C$31,2,TRUE))/(VLOOKUP(N77,'Kovats n-alkanes'!B$7:C$31,2,TRUE)-VLOOKUP(M77,'Kovats n-alkanes'!B$7:C$31,2,TRUE))),I77)</f>
        <v>0</v>
      </c>
      <c r="P77" s="49">
        <v>1</v>
      </c>
      <c r="Q77" s="49">
        <v>1</v>
      </c>
      <c r="R77" s="82"/>
      <c r="S77" s="82"/>
      <c r="T77" s="81"/>
      <c r="U77" s="81"/>
      <c r="V77" s="81"/>
      <c r="W77" s="81"/>
      <c r="X77" s="81"/>
      <c r="Y77" s="81"/>
      <c r="Z77" s="81"/>
      <c r="AA77" s="82"/>
      <c r="AB77" s="82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</row>
    <row r="78" spans="1:44" ht="13.2">
      <c r="A78" s="45" t="str">
        <f t="shared" si="6"/>
        <v/>
      </c>
      <c r="B78" s="45"/>
      <c r="C78" s="45"/>
      <c r="D78" s="53"/>
      <c r="E78" s="45"/>
      <c r="F78" s="45"/>
      <c r="G78" s="45"/>
      <c r="H78" s="66"/>
      <c r="I78" s="77"/>
      <c r="J78" s="47" t="s">
        <v>182</v>
      </c>
      <c r="K78" s="45" t="str">
        <f t="shared" si="1"/>
        <v/>
      </c>
      <c r="L78" s="47">
        <f>IF(Q78=1,IFERROR(100*(J78+(H78-VLOOKUP(J78,'Kovats n-alkanes'!G$7:H$40,2,TRUE))/(VLOOKUP(K78,'Kovats n-alkanes'!G$7:H$40,2,TRUE)-VLOOKUP(J78,'Kovats n-alkanes'!G$7:H$40,2,TRUE))),H78),IFERROR(100*(J78+(H78-VLOOKUP(J78,'Kovats n-alkanes'!I$7:J$40,2,TRUE))/(VLOOKUP(K78,'Kovats n-alkanes'!I$7:J$40,2,TRUE)-VLOOKUP(J78,'Kovats n-alkanes'!I$7:J$40,2,TRUE))),H78))</f>
        <v>0</v>
      </c>
      <c r="M78" s="45" t="str">
        <f t="array" ref="M78">IFERROR(INDEX('Kovats n-alkanes'!B$7:B$31,MATCH(I78,'Kovats n-alkanes'!C$7:C$26,1)),"")</f>
        <v/>
      </c>
      <c r="N78" s="45" t="str">
        <f t="shared" si="2"/>
        <v/>
      </c>
      <c r="O78" s="45">
        <f>IFERROR(100*(M78+(I78-VLOOKUP(M78,'Kovats n-alkanes'!B$7:C$31,2,TRUE))/(VLOOKUP(N78,'Kovats n-alkanes'!B$7:C$31,2,TRUE)-VLOOKUP(M78,'Kovats n-alkanes'!B$7:C$31,2,TRUE))),I78)</f>
        <v>0</v>
      </c>
      <c r="P78" s="49">
        <v>1</v>
      </c>
      <c r="Q78" s="49">
        <v>1</v>
      </c>
      <c r="R78" s="82"/>
      <c r="S78" s="82"/>
      <c r="T78" s="81"/>
      <c r="U78" s="81"/>
      <c r="V78" s="81"/>
      <c r="W78" s="81"/>
      <c r="X78" s="81"/>
      <c r="Y78" s="81"/>
      <c r="Z78" s="81"/>
      <c r="AA78" s="82"/>
      <c r="AB78" s="82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</row>
    <row r="79" spans="1:44" ht="13.2">
      <c r="A79" s="45" t="str">
        <f t="shared" si="6"/>
        <v/>
      </c>
      <c r="B79" s="45"/>
      <c r="C79" s="45"/>
      <c r="D79" s="53"/>
      <c r="E79" s="45"/>
      <c r="F79" s="45"/>
      <c r="G79" s="45"/>
      <c r="H79" s="66"/>
      <c r="I79" s="77"/>
      <c r="J79" s="47" t="s">
        <v>182</v>
      </c>
      <c r="K79" s="45" t="str">
        <f t="shared" si="1"/>
        <v/>
      </c>
      <c r="L79" s="47">
        <f>IF(Q79=1,IFERROR(100*(J79+(H79-VLOOKUP(J79,'Kovats n-alkanes'!G$7:H$40,2,TRUE))/(VLOOKUP(K79,'Kovats n-alkanes'!G$7:H$40,2,TRUE)-VLOOKUP(J79,'Kovats n-alkanes'!G$7:H$40,2,TRUE))),H79),IFERROR(100*(J79+(H79-VLOOKUP(J79,'Kovats n-alkanes'!I$7:J$40,2,TRUE))/(VLOOKUP(K79,'Kovats n-alkanes'!I$7:J$40,2,TRUE)-VLOOKUP(J79,'Kovats n-alkanes'!I$7:J$40,2,TRUE))),H79))</f>
        <v>0</v>
      </c>
      <c r="M79" s="45" t="str">
        <f t="array" ref="M79">IFERROR(INDEX('Kovats n-alkanes'!B$7:B$31,MATCH(I79,'Kovats n-alkanes'!C$7:C$26,1)),"")</f>
        <v/>
      </c>
      <c r="N79" s="45" t="str">
        <f t="shared" si="2"/>
        <v/>
      </c>
      <c r="O79" s="45">
        <f>IFERROR(100*(M79+(I79-VLOOKUP(M79,'Kovats n-alkanes'!B$7:C$31,2,TRUE))/(VLOOKUP(N79,'Kovats n-alkanes'!B$7:C$31,2,TRUE)-VLOOKUP(M79,'Kovats n-alkanes'!B$7:C$31,2,TRUE))),I79)</f>
        <v>0</v>
      </c>
      <c r="P79" s="49">
        <v>1</v>
      </c>
      <c r="Q79" s="49">
        <v>1</v>
      </c>
      <c r="R79" s="82"/>
      <c r="S79" s="82"/>
      <c r="T79" s="81"/>
      <c r="U79" s="81"/>
      <c r="V79" s="81"/>
      <c r="W79" s="81"/>
      <c r="X79" s="81"/>
      <c r="Y79" s="81"/>
      <c r="Z79" s="81"/>
      <c r="AA79" s="82"/>
      <c r="AB79" s="82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</row>
    <row r="80" spans="1:44" ht="13.2">
      <c r="A80" s="45" t="str">
        <f t="shared" si="6"/>
        <v/>
      </c>
      <c r="B80" s="45"/>
      <c r="C80" s="45"/>
      <c r="D80" s="53"/>
      <c r="E80" s="45"/>
      <c r="F80" s="45"/>
      <c r="G80" s="45"/>
      <c r="H80" s="66"/>
      <c r="I80" s="77"/>
      <c r="J80" s="47" t="s">
        <v>182</v>
      </c>
      <c r="K80" s="45" t="str">
        <f t="shared" si="1"/>
        <v/>
      </c>
      <c r="L80" s="47">
        <f>IF(Q80=1,IFERROR(100*(J80+(H80-VLOOKUP(J80,'Kovats n-alkanes'!G$7:H$40,2,TRUE))/(VLOOKUP(K80,'Kovats n-alkanes'!G$7:H$40,2,TRUE)-VLOOKUP(J80,'Kovats n-alkanes'!G$7:H$40,2,TRUE))),H80),IFERROR(100*(J80+(H80-VLOOKUP(J80,'Kovats n-alkanes'!I$7:J$40,2,TRUE))/(VLOOKUP(K80,'Kovats n-alkanes'!I$7:J$40,2,TRUE)-VLOOKUP(J80,'Kovats n-alkanes'!I$7:J$40,2,TRUE))),H80))</f>
        <v>0</v>
      </c>
      <c r="M80" s="45" t="str">
        <f t="array" ref="M80">IFERROR(INDEX('Kovats n-alkanes'!B$7:B$31,MATCH(I80,'Kovats n-alkanes'!C$7:C$26,1)),"")</f>
        <v/>
      </c>
      <c r="N80" s="45" t="str">
        <f t="shared" si="2"/>
        <v/>
      </c>
      <c r="O80" s="45">
        <f>IFERROR(100*(M80+(I80-VLOOKUP(M80,'Kovats n-alkanes'!B$7:C$31,2,TRUE))/(VLOOKUP(N80,'Kovats n-alkanes'!B$7:C$31,2,TRUE)-VLOOKUP(M80,'Kovats n-alkanes'!B$7:C$31,2,TRUE))),I80)</f>
        <v>0</v>
      </c>
      <c r="P80" s="49">
        <v>1</v>
      </c>
      <c r="Q80" s="49">
        <v>1</v>
      </c>
      <c r="R80" s="82"/>
      <c r="S80" s="82"/>
      <c r="T80" s="81"/>
      <c r="U80" s="81"/>
      <c r="V80" s="81"/>
      <c r="W80" s="81"/>
      <c r="X80" s="81"/>
      <c r="Y80" s="81"/>
      <c r="Z80" s="81"/>
      <c r="AA80" s="82"/>
      <c r="AB80" s="82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</row>
    <row r="81" spans="1:44" ht="13.2">
      <c r="A81" s="45" t="str">
        <f t="shared" si="6"/>
        <v/>
      </c>
      <c r="B81" s="45"/>
      <c r="C81" s="45"/>
      <c r="D81" s="53"/>
      <c r="E81" s="45"/>
      <c r="F81" s="45"/>
      <c r="G81" s="45"/>
      <c r="H81" s="66"/>
      <c r="I81" s="77"/>
      <c r="J81" s="47" t="s">
        <v>182</v>
      </c>
      <c r="K81" s="45" t="str">
        <f t="shared" si="1"/>
        <v/>
      </c>
      <c r="L81" s="47">
        <f>IF(Q81=1,IFERROR(100*(J81+(H81-VLOOKUP(J81,'Kovats n-alkanes'!G$7:H$40,2,TRUE))/(VLOOKUP(K81,'Kovats n-alkanes'!G$7:H$40,2,TRUE)-VLOOKUP(J81,'Kovats n-alkanes'!G$7:H$40,2,TRUE))),H81),IFERROR(100*(J81+(H81-VLOOKUP(J81,'Kovats n-alkanes'!I$7:J$40,2,TRUE))/(VLOOKUP(K81,'Kovats n-alkanes'!I$7:J$40,2,TRUE)-VLOOKUP(J81,'Kovats n-alkanes'!I$7:J$40,2,TRUE))),H81))</f>
        <v>0</v>
      </c>
      <c r="M81" s="45" t="str">
        <f t="array" ref="M81">IFERROR(INDEX('Kovats n-alkanes'!B$7:B$31,MATCH(I81,'Kovats n-alkanes'!C$7:C$26,1)),"")</f>
        <v/>
      </c>
      <c r="N81" s="45" t="str">
        <f t="shared" si="2"/>
        <v/>
      </c>
      <c r="O81" s="45">
        <f>IFERROR(100*(M81+(I81-VLOOKUP(M81,'Kovats n-alkanes'!B$7:C$31,2,TRUE))/(VLOOKUP(N81,'Kovats n-alkanes'!B$7:C$31,2,TRUE)-VLOOKUP(M81,'Kovats n-alkanes'!B$7:C$31,2,TRUE))),I81)</f>
        <v>0</v>
      </c>
      <c r="P81" s="49">
        <v>1</v>
      </c>
      <c r="Q81" s="49">
        <v>1</v>
      </c>
      <c r="R81" s="82"/>
      <c r="S81" s="82"/>
      <c r="T81" s="81"/>
      <c r="U81" s="81"/>
      <c r="V81" s="81"/>
      <c r="W81" s="81"/>
      <c r="X81" s="81"/>
      <c r="Y81" s="81"/>
      <c r="Z81" s="81"/>
      <c r="AA81" s="82"/>
      <c r="AB81" s="82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</row>
    <row r="82" spans="1:44" ht="13.2">
      <c r="A82" s="45" t="str">
        <f t="shared" si="6"/>
        <v/>
      </c>
      <c r="B82" s="45"/>
      <c r="C82" s="45"/>
      <c r="D82" s="53"/>
      <c r="E82" s="45"/>
      <c r="F82" s="45"/>
      <c r="G82" s="45"/>
      <c r="H82" s="66"/>
      <c r="I82" s="77"/>
      <c r="J82" s="47" t="s">
        <v>182</v>
      </c>
      <c r="K82" s="45" t="str">
        <f t="shared" si="1"/>
        <v/>
      </c>
      <c r="L82" s="47">
        <f>IF(Q82=1,IFERROR(100*(J82+(H82-VLOOKUP(J82,'Kovats n-alkanes'!G$7:H$40,2,TRUE))/(VLOOKUP(K82,'Kovats n-alkanes'!G$7:H$40,2,TRUE)-VLOOKUP(J82,'Kovats n-alkanes'!G$7:H$40,2,TRUE))),H82),IFERROR(100*(J82+(H82-VLOOKUP(J82,'Kovats n-alkanes'!I$7:J$40,2,TRUE))/(VLOOKUP(K82,'Kovats n-alkanes'!I$7:J$40,2,TRUE)-VLOOKUP(J82,'Kovats n-alkanes'!I$7:J$40,2,TRUE))),H82))</f>
        <v>0</v>
      </c>
      <c r="M82" s="45" t="str">
        <f t="array" ref="M82">IFERROR(INDEX('Kovats n-alkanes'!B$7:B$31,MATCH(I82,'Kovats n-alkanes'!C$7:C$26,1)),"")</f>
        <v/>
      </c>
      <c r="N82" s="45" t="str">
        <f t="shared" si="2"/>
        <v/>
      </c>
      <c r="O82" s="45">
        <f>IFERROR(100*(M82+(I82-VLOOKUP(M82,'Kovats n-alkanes'!B$7:C$31,2,TRUE))/(VLOOKUP(N82,'Kovats n-alkanes'!B$7:C$31,2,TRUE)-VLOOKUP(M82,'Kovats n-alkanes'!B$7:C$31,2,TRUE))),I82)</f>
        <v>0</v>
      </c>
      <c r="P82" s="49">
        <v>1</v>
      </c>
      <c r="Q82" s="49">
        <v>1</v>
      </c>
      <c r="R82" s="82"/>
      <c r="S82" s="82"/>
      <c r="T82" s="81"/>
      <c r="U82" s="81"/>
      <c r="V82" s="81"/>
      <c r="W82" s="81"/>
      <c r="X82" s="81"/>
      <c r="Y82" s="81"/>
      <c r="Z82" s="81"/>
      <c r="AA82" s="82"/>
      <c r="AB82" s="82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</row>
    <row r="83" spans="1:44" ht="13.2">
      <c r="A83" s="45"/>
      <c r="B83" s="45"/>
      <c r="C83" s="45"/>
      <c r="D83" s="53"/>
      <c r="E83" s="45"/>
      <c r="F83" s="45"/>
      <c r="G83" s="45"/>
      <c r="H83" s="66"/>
      <c r="I83" s="77"/>
      <c r="J83" s="47" t="s">
        <v>182</v>
      </c>
      <c r="K83" s="45" t="str">
        <f t="shared" si="1"/>
        <v/>
      </c>
      <c r="L83" s="47">
        <f>IF(Q83=1,IFERROR(100*(J83+(H83-VLOOKUP(J83,'Kovats n-alkanes'!G$7:H$40,2,TRUE))/(VLOOKUP(K83,'Kovats n-alkanes'!G$7:H$40,2,TRUE)-VLOOKUP(J83,'Kovats n-alkanes'!G$7:H$40,2,TRUE))),H83),IFERROR(100*(J83+(H83-VLOOKUP(J83,'Kovats n-alkanes'!I$7:J$40,2,TRUE))/(VLOOKUP(K83,'Kovats n-alkanes'!I$7:J$40,2,TRUE)-VLOOKUP(J83,'Kovats n-alkanes'!I$7:J$40,2,TRUE))),H83))</f>
        <v>0</v>
      </c>
      <c r="M83" s="45" t="str">
        <f t="array" ref="M83">IFERROR(INDEX('Kovats n-alkanes'!B$7:B$31,MATCH(I83,'Kovats n-alkanes'!C$7:C$26,1)),"")</f>
        <v/>
      </c>
      <c r="N83" s="45" t="str">
        <f t="shared" si="2"/>
        <v/>
      </c>
      <c r="O83" s="45">
        <f>IFERROR(100*(M83+(I83-VLOOKUP(M83,'Kovats n-alkanes'!B$7:C$31,2,TRUE))/(VLOOKUP(N83,'Kovats n-alkanes'!B$7:C$31,2,TRUE)-VLOOKUP(M83,'Kovats n-alkanes'!B$7:C$31,2,TRUE))),I83)</f>
        <v>0</v>
      </c>
      <c r="P83" s="49">
        <v>1</v>
      </c>
      <c r="Q83" s="49">
        <v>1</v>
      </c>
      <c r="R83" s="82"/>
      <c r="S83" s="82"/>
      <c r="T83" s="81"/>
      <c r="U83" s="81"/>
      <c r="V83" s="81"/>
      <c r="W83" s="81"/>
      <c r="X83" s="81"/>
      <c r="Y83" s="81"/>
      <c r="Z83" s="81"/>
      <c r="AA83" s="82"/>
      <c r="AB83" s="82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</row>
    <row r="84" spans="1:44" ht="13.2">
      <c r="A84" s="45"/>
      <c r="B84" s="45"/>
      <c r="C84" s="45"/>
      <c r="D84" s="53"/>
      <c r="E84" s="45"/>
      <c r="F84" s="45"/>
      <c r="G84" s="45"/>
      <c r="H84" s="66"/>
      <c r="I84" s="77"/>
      <c r="J84" s="47" t="s">
        <v>182</v>
      </c>
      <c r="K84" s="45" t="str">
        <f t="shared" si="1"/>
        <v/>
      </c>
      <c r="L84" s="47">
        <f>IF(Q84=1,IFERROR(100*(J84+(H84-VLOOKUP(J84,'Kovats n-alkanes'!G$7:H$40,2,TRUE))/(VLOOKUP(K84,'Kovats n-alkanes'!G$7:H$40,2,TRUE)-VLOOKUP(J84,'Kovats n-alkanes'!G$7:H$40,2,TRUE))),H84),IFERROR(100*(J84+(H84-VLOOKUP(J84,'Kovats n-alkanes'!I$7:J$40,2,TRUE))/(VLOOKUP(K84,'Kovats n-alkanes'!I$7:J$40,2,TRUE)-VLOOKUP(J84,'Kovats n-alkanes'!I$7:J$40,2,TRUE))),H84))</f>
        <v>0</v>
      </c>
      <c r="M84" s="45" t="str">
        <f t="array" ref="M84">IFERROR(INDEX('Kovats n-alkanes'!B$7:B$31,MATCH(I84,'Kovats n-alkanes'!C$7:C$26,1)),"")</f>
        <v/>
      </c>
      <c r="N84" s="45" t="str">
        <f t="shared" si="2"/>
        <v/>
      </c>
      <c r="O84" s="45">
        <f>IFERROR(100*(M84+(I84-VLOOKUP(M84,'Kovats n-alkanes'!B$7:C$31,2,TRUE))/(VLOOKUP(N84,'Kovats n-alkanes'!B$7:C$31,2,TRUE)-VLOOKUP(M84,'Kovats n-alkanes'!B$7:C$31,2,TRUE))),I84)</f>
        <v>0</v>
      </c>
      <c r="P84" s="49">
        <v>1</v>
      </c>
      <c r="Q84" s="49">
        <v>1</v>
      </c>
      <c r="R84" s="82"/>
      <c r="S84" s="82"/>
      <c r="T84" s="81"/>
      <c r="U84" s="81"/>
      <c r="V84" s="81"/>
      <c r="W84" s="81"/>
      <c r="X84" s="81"/>
      <c r="Y84" s="81"/>
      <c r="Z84" s="81"/>
      <c r="AA84" s="82"/>
      <c r="AB84" s="82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</row>
    <row r="85" spans="1:44" ht="13.2">
      <c r="A85" s="45"/>
      <c r="B85" s="45"/>
      <c r="C85" s="45"/>
      <c r="D85" s="53"/>
      <c r="E85" s="45"/>
      <c r="F85" s="45"/>
      <c r="G85" s="45"/>
      <c r="H85" s="66"/>
      <c r="I85" s="77"/>
      <c r="J85" s="47" t="s">
        <v>182</v>
      </c>
      <c r="K85" s="45" t="str">
        <f t="shared" si="1"/>
        <v/>
      </c>
      <c r="L85" s="47">
        <f>IF(Q85=1,IFERROR(100*(J85+(H85-VLOOKUP(J85,'Kovats n-alkanes'!G$7:H$40,2,TRUE))/(VLOOKUP(K85,'Kovats n-alkanes'!G$7:H$40,2,TRUE)-VLOOKUP(J85,'Kovats n-alkanes'!G$7:H$40,2,TRUE))),H85),IFERROR(100*(J85+(H85-VLOOKUP(J85,'Kovats n-alkanes'!I$7:J$40,2,TRUE))/(VLOOKUP(K85,'Kovats n-alkanes'!I$7:J$40,2,TRUE)-VLOOKUP(J85,'Kovats n-alkanes'!I$7:J$40,2,TRUE))),H85))</f>
        <v>0</v>
      </c>
      <c r="M85" s="45" t="str">
        <f t="array" ref="M85">IFERROR(INDEX('Kovats n-alkanes'!B$7:B$31,MATCH(I85,'Kovats n-alkanes'!C$7:C$26,1)),"")</f>
        <v/>
      </c>
      <c r="N85" s="45" t="str">
        <f t="shared" si="2"/>
        <v/>
      </c>
      <c r="O85" s="45">
        <f>IFERROR(100*(M85+(I85-VLOOKUP(M85,'Kovats n-alkanes'!B$7:C$31,2,TRUE))/(VLOOKUP(N85,'Kovats n-alkanes'!B$7:C$31,2,TRUE)-VLOOKUP(M85,'Kovats n-alkanes'!B$7:C$31,2,TRUE))),I85)</f>
        <v>0</v>
      </c>
      <c r="P85" s="49">
        <v>1</v>
      </c>
      <c r="Q85" s="49">
        <v>1</v>
      </c>
      <c r="R85" s="82"/>
      <c r="S85" s="82"/>
      <c r="T85" s="81"/>
      <c r="U85" s="81"/>
      <c r="V85" s="81"/>
      <c r="W85" s="81"/>
      <c r="X85" s="81"/>
      <c r="Y85" s="81"/>
      <c r="Z85" s="81"/>
      <c r="AA85" s="82"/>
      <c r="AB85" s="82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</row>
    <row r="86" spans="1:44" ht="13.2">
      <c r="A86" s="45"/>
      <c r="B86" s="45"/>
      <c r="C86" s="45"/>
      <c r="D86" s="53"/>
      <c r="E86" s="45"/>
      <c r="F86" s="45"/>
      <c r="G86" s="45"/>
      <c r="H86" s="66"/>
      <c r="I86" s="77"/>
      <c r="J86" s="47" t="s">
        <v>182</v>
      </c>
      <c r="K86" s="45" t="str">
        <f t="shared" si="1"/>
        <v/>
      </c>
      <c r="L86" s="47">
        <f>IF(Q86=1,IFERROR(100*(J86+(H86-VLOOKUP(J86,'Kovats n-alkanes'!G$7:H$40,2,TRUE))/(VLOOKUP(K86,'Kovats n-alkanes'!G$7:H$40,2,TRUE)-VLOOKUP(J86,'Kovats n-alkanes'!G$7:H$40,2,TRUE))),H86),IFERROR(100*(J86+(H86-VLOOKUP(J86,'Kovats n-alkanes'!I$7:J$40,2,TRUE))/(VLOOKUP(K86,'Kovats n-alkanes'!I$7:J$40,2,TRUE)-VLOOKUP(J86,'Kovats n-alkanes'!I$7:J$40,2,TRUE))),H86))</f>
        <v>0</v>
      </c>
      <c r="M86" s="45" t="str">
        <f t="array" ref="M86">IFERROR(INDEX('Kovats n-alkanes'!B$7:B$31,MATCH(I86,'Kovats n-alkanes'!C$7:C$26,1)),"")</f>
        <v/>
      </c>
      <c r="N86" s="45" t="str">
        <f t="shared" si="2"/>
        <v/>
      </c>
      <c r="O86" s="45">
        <f>IFERROR(100*(M86+(I86-VLOOKUP(M86,'Kovats n-alkanes'!B$7:C$31,2,TRUE))/(VLOOKUP(N86,'Kovats n-alkanes'!B$7:C$31,2,TRUE)-VLOOKUP(M86,'Kovats n-alkanes'!B$7:C$31,2,TRUE))),I86)</f>
        <v>0</v>
      </c>
      <c r="P86" s="49">
        <v>1</v>
      </c>
      <c r="Q86" s="49">
        <v>1</v>
      </c>
      <c r="R86" s="82"/>
      <c r="S86" s="82"/>
      <c r="T86" s="81"/>
      <c r="U86" s="81"/>
      <c r="V86" s="81"/>
      <c r="W86" s="81"/>
      <c r="X86" s="81"/>
      <c r="Y86" s="81"/>
      <c r="Z86" s="81"/>
      <c r="AA86" s="82"/>
      <c r="AB86" s="82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</row>
    <row r="87" spans="1:44" ht="13.2">
      <c r="A87" s="45"/>
      <c r="B87" s="45"/>
      <c r="C87" s="45"/>
      <c r="D87" s="53"/>
      <c r="E87" s="45"/>
      <c r="F87" s="45"/>
      <c r="G87" s="45"/>
      <c r="H87" s="66"/>
      <c r="I87" s="77"/>
      <c r="J87" s="47" t="s">
        <v>182</v>
      </c>
      <c r="K87" s="45" t="str">
        <f t="shared" si="1"/>
        <v/>
      </c>
      <c r="L87" s="47">
        <f>IF(Q87=1,IFERROR(100*(J87+(H87-VLOOKUP(J87,'Kovats n-alkanes'!G$7:H$40,2,TRUE))/(VLOOKUP(K87,'Kovats n-alkanes'!G$7:H$40,2,TRUE)-VLOOKUP(J87,'Kovats n-alkanes'!G$7:H$40,2,TRUE))),H87),IFERROR(100*(J87+(H87-VLOOKUP(J87,'Kovats n-alkanes'!I$7:J$40,2,TRUE))/(VLOOKUP(K87,'Kovats n-alkanes'!I$7:J$40,2,TRUE)-VLOOKUP(J87,'Kovats n-alkanes'!I$7:J$40,2,TRUE))),H87))</f>
        <v>0</v>
      </c>
      <c r="M87" s="45" t="str">
        <f t="array" ref="M87">IFERROR(INDEX('Kovats n-alkanes'!B$7:B$31,MATCH(I87,'Kovats n-alkanes'!C$7:C$26,1)),"")</f>
        <v/>
      </c>
      <c r="N87" s="45" t="str">
        <f t="shared" si="2"/>
        <v/>
      </c>
      <c r="O87" s="45">
        <f>IFERROR(100*(M87+(I87-VLOOKUP(M87,'Kovats n-alkanes'!B$7:C$31,2,TRUE))/(VLOOKUP(N87,'Kovats n-alkanes'!B$7:C$31,2,TRUE)-VLOOKUP(M87,'Kovats n-alkanes'!B$7:C$31,2,TRUE))),I87)</f>
        <v>0</v>
      </c>
      <c r="P87" s="49">
        <v>1</v>
      </c>
      <c r="Q87" s="49">
        <v>1</v>
      </c>
      <c r="R87" s="82"/>
      <c r="S87" s="82"/>
      <c r="T87" s="81"/>
      <c r="U87" s="81"/>
      <c r="V87" s="81"/>
      <c r="W87" s="81"/>
      <c r="X87" s="81"/>
      <c r="Y87" s="81"/>
      <c r="Z87" s="81"/>
      <c r="AA87" s="82"/>
      <c r="AB87" s="82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</row>
    <row r="88" spans="1:44" ht="13.2">
      <c r="A88" s="45"/>
      <c r="B88" s="45"/>
      <c r="C88" s="45"/>
      <c r="D88" s="53"/>
      <c r="E88" s="45"/>
      <c r="F88" s="45"/>
      <c r="G88" s="45"/>
      <c r="H88" s="66"/>
      <c r="I88" s="77"/>
      <c r="J88" s="47" t="s">
        <v>182</v>
      </c>
      <c r="K88" s="45" t="str">
        <f t="shared" si="1"/>
        <v/>
      </c>
      <c r="L88" s="47">
        <f>IF(Q88=1,IFERROR(100*(J88+(H88-VLOOKUP(J88,'Kovats n-alkanes'!G$7:H$40,2,TRUE))/(VLOOKUP(K88,'Kovats n-alkanes'!G$7:H$40,2,TRUE)-VLOOKUP(J88,'Kovats n-alkanes'!G$7:H$40,2,TRUE))),H88),IFERROR(100*(J88+(H88-VLOOKUP(J88,'Kovats n-alkanes'!I$7:J$40,2,TRUE))/(VLOOKUP(K88,'Kovats n-alkanes'!I$7:J$40,2,TRUE)-VLOOKUP(J88,'Kovats n-alkanes'!I$7:J$40,2,TRUE))),H88))</f>
        <v>0</v>
      </c>
      <c r="M88" s="45" t="str">
        <f t="array" ref="M88">IFERROR(INDEX('Kovats n-alkanes'!B$7:B$31,MATCH(I88,'Kovats n-alkanes'!C$7:C$26,1)),"")</f>
        <v/>
      </c>
      <c r="N88" s="45" t="str">
        <f t="shared" si="2"/>
        <v/>
      </c>
      <c r="O88" s="45">
        <f>IFERROR(100*(M88+(I88-VLOOKUP(M88,'Kovats n-alkanes'!B$7:C$31,2,TRUE))/(VLOOKUP(N88,'Kovats n-alkanes'!B$7:C$31,2,TRUE)-VLOOKUP(M88,'Kovats n-alkanes'!B$7:C$31,2,TRUE))),I88)</f>
        <v>0</v>
      </c>
      <c r="P88" s="49">
        <v>1</v>
      </c>
      <c r="Q88" s="49">
        <v>1</v>
      </c>
      <c r="R88" s="82"/>
      <c r="S88" s="82"/>
      <c r="T88" s="81"/>
      <c r="U88" s="81"/>
      <c r="V88" s="81"/>
      <c r="W88" s="81"/>
      <c r="X88" s="81"/>
      <c r="Y88" s="81"/>
      <c r="Z88" s="81"/>
      <c r="AA88" s="82"/>
      <c r="AB88" s="82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</row>
    <row r="89" spans="1:44" ht="13.2">
      <c r="A89" s="45"/>
      <c r="B89" s="45"/>
      <c r="C89" s="45"/>
      <c r="D89" s="53"/>
      <c r="E89" s="45"/>
      <c r="F89" s="45"/>
      <c r="G89" s="45"/>
      <c r="H89" s="66"/>
      <c r="I89" s="77"/>
      <c r="J89" s="47" t="s">
        <v>182</v>
      </c>
      <c r="K89" s="45" t="str">
        <f t="shared" si="1"/>
        <v/>
      </c>
      <c r="L89" s="47">
        <f>IF(Q89=1,IFERROR(100*(J89+(H89-VLOOKUP(J89,'Kovats n-alkanes'!G$7:H$40,2,TRUE))/(VLOOKUP(K89,'Kovats n-alkanes'!G$7:H$40,2,TRUE)-VLOOKUP(J89,'Kovats n-alkanes'!G$7:H$40,2,TRUE))),H89),IFERROR(100*(J89+(H89-VLOOKUP(J89,'Kovats n-alkanes'!I$7:J$40,2,TRUE))/(VLOOKUP(K89,'Kovats n-alkanes'!I$7:J$40,2,TRUE)-VLOOKUP(J89,'Kovats n-alkanes'!I$7:J$40,2,TRUE))),H89))</f>
        <v>0</v>
      </c>
      <c r="M89" s="45" t="str">
        <f t="array" ref="M89">IFERROR(INDEX('Kovats n-alkanes'!B$7:B$31,MATCH(I89,'Kovats n-alkanes'!C$7:C$26,1)),"")</f>
        <v/>
      </c>
      <c r="N89" s="45" t="str">
        <f t="shared" si="2"/>
        <v/>
      </c>
      <c r="O89" s="45">
        <f>IFERROR(100*(M89+(I89-VLOOKUP(M89,'Kovats n-alkanes'!B$7:C$31,2,TRUE))/(VLOOKUP(N89,'Kovats n-alkanes'!B$7:C$31,2,TRUE)-VLOOKUP(M89,'Kovats n-alkanes'!B$7:C$31,2,TRUE))),I89)</f>
        <v>0</v>
      </c>
      <c r="P89" s="49">
        <v>1</v>
      </c>
      <c r="Q89" s="49">
        <v>1</v>
      </c>
      <c r="R89" s="82"/>
      <c r="S89" s="82"/>
      <c r="T89" s="81"/>
      <c r="U89" s="81"/>
      <c r="V89" s="81"/>
      <c r="W89" s="81"/>
      <c r="X89" s="81"/>
      <c r="Y89" s="81"/>
      <c r="Z89" s="81"/>
      <c r="AA89" s="82"/>
      <c r="AB89" s="82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</row>
    <row r="90" spans="1:44" ht="13.2">
      <c r="A90" s="45"/>
      <c r="B90" s="45"/>
      <c r="C90" s="45"/>
      <c r="D90" s="53"/>
      <c r="E90" s="45"/>
      <c r="F90" s="45"/>
      <c r="G90" s="45"/>
      <c r="H90" s="66"/>
      <c r="I90" s="77"/>
      <c r="J90" s="47" t="s">
        <v>182</v>
      </c>
      <c r="K90" s="45" t="str">
        <f t="shared" si="1"/>
        <v/>
      </c>
      <c r="L90" s="47">
        <f>IF(Q90=1,IFERROR(100*(J90+(H90-VLOOKUP(J90,'Kovats n-alkanes'!G$7:H$40,2,TRUE))/(VLOOKUP(K90,'Kovats n-alkanes'!G$7:H$40,2,TRUE)-VLOOKUP(J90,'Kovats n-alkanes'!G$7:H$40,2,TRUE))),H90),IFERROR(100*(J90+(H90-VLOOKUP(J90,'Kovats n-alkanes'!I$7:J$40,2,TRUE))/(VLOOKUP(K90,'Kovats n-alkanes'!I$7:J$40,2,TRUE)-VLOOKUP(J90,'Kovats n-alkanes'!I$7:J$40,2,TRUE))),H90))</f>
        <v>0</v>
      </c>
      <c r="M90" s="45" t="str">
        <f t="array" ref="M90">IFERROR(INDEX('Kovats n-alkanes'!B$7:B$31,MATCH(I90,'Kovats n-alkanes'!C$7:C$26,1)),"")</f>
        <v/>
      </c>
      <c r="N90" s="45" t="str">
        <f t="shared" si="2"/>
        <v/>
      </c>
      <c r="O90" s="45">
        <f>IFERROR(100*(M90+(I90-VLOOKUP(M90,'Kovats n-alkanes'!B$7:C$31,2,TRUE))/(VLOOKUP(N90,'Kovats n-alkanes'!B$7:C$31,2,TRUE)-VLOOKUP(M90,'Kovats n-alkanes'!B$7:C$31,2,TRUE))),I90)</f>
        <v>0</v>
      </c>
      <c r="P90" s="49">
        <v>1</v>
      </c>
      <c r="Q90" s="49">
        <v>1</v>
      </c>
      <c r="R90" s="82"/>
      <c r="S90" s="82"/>
      <c r="T90" s="81"/>
      <c r="U90" s="81"/>
      <c r="V90" s="81"/>
      <c r="W90" s="81"/>
      <c r="X90" s="81"/>
      <c r="Y90" s="81"/>
      <c r="Z90" s="81"/>
      <c r="AA90" s="82"/>
      <c r="AB90" s="82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</row>
    <row r="91" spans="1:44" ht="13.2">
      <c r="A91" s="45"/>
      <c r="B91" s="45"/>
      <c r="C91" s="45"/>
      <c r="D91" s="53"/>
      <c r="E91" s="45"/>
      <c r="F91" s="45"/>
      <c r="G91" s="45"/>
      <c r="H91" s="66"/>
      <c r="I91" s="77"/>
      <c r="J91" s="47" t="s">
        <v>182</v>
      </c>
      <c r="K91" s="45" t="str">
        <f t="shared" si="1"/>
        <v/>
      </c>
      <c r="L91" s="47">
        <f>IF(Q91=1,IFERROR(100*(J91+(H91-VLOOKUP(J91,'Kovats n-alkanes'!G$7:H$40,2,TRUE))/(VLOOKUP(K91,'Kovats n-alkanes'!G$7:H$40,2,TRUE)-VLOOKUP(J91,'Kovats n-alkanes'!G$7:H$40,2,TRUE))),H91),IFERROR(100*(J91+(H91-VLOOKUP(J91,'Kovats n-alkanes'!I$7:J$40,2,TRUE))/(VLOOKUP(K91,'Kovats n-alkanes'!I$7:J$40,2,TRUE)-VLOOKUP(J91,'Kovats n-alkanes'!I$7:J$40,2,TRUE))),H91))</f>
        <v>0</v>
      </c>
      <c r="M91" s="45" t="str">
        <f t="array" ref="M91">IFERROR(INDEX('Kovats n-alkanes'!B$7:B$31,MATCH(I91,'Kovats n-alkanes'!C$7:C$26,1)),"")</f>
        <v/>
      </c>
      <c r="N91" s="45" t="str">
        <f t="shared" si="2"/>
        <v/>
      </c>
      <c r="O91" s="45">
        <f>IFERROR(100*(M91+(I91-VLOOKUP(M91,'Kovats n-alkanes'!B$7:C$31,2,TRUE))/(VLOOKUP(N91,'Kovats n-alkanes'!B$7:C$31,2,TRUE)-VLOOKUP(M91,'Kovats n-alkanes'!B$7:C$31,2,TRUE))),I91)</f>
        <v>0</v>
      </c>
      <c r="P91" s="49">
        <v>1</v>
      </c>
      <c r="Q91" s="49">
        <v>1</v>
      </c>
      <c r="R91" s="82"/>
      <c r="S91" s="82"/>
      <c r="T91" s="81"/>
      <c r="U91" s="81"/>
      <c r="V91" s="81"/>
      <c r="W91" s="81"/>
      <c r="X91" s="81"/>
      <c r="Y91" s="81"/>
      <c r="Z91" s="81"/>
      <c r="AA91" s="82"/>
      <c r="AB91" s="82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</row>
    <row r="92" spans="1:44" ht="13.2">
      <c r="A92" s="45"/>
      <c r="B92" s="45"/>
      <c r="C92" s="45"/>
      <c r="D92" s="53"/>
      <c r="E92" s="45"/>
      <c r="F92" s="45"/>
      <c r="G92" s="45"/>
      <c r="H92" s="66"/>
      <c r="I92" s="77"/>
      <c r="J92" s="47" t="s">
        <v>182</v>
      </c>
      <c r="K92" s="45" t="str">
        <f t="shared" si="1"/>
        <v/>
      </c>
      <c r="L92" s="47">
        <f>IF(Q92=1,IFERROR(100*(J92+(H92-VLOOKUP(J92,'Kovats n-alkanes'!G$7:H$40,2,TRUE))/(VLOOKUP(K92,'Kovats n-alkanes'!G$7:H$40,2,TRUE)-VLOOKUP(J92,'Kovats n-alkanes'!G$7:H$40,2,TRUE))),H92),IFERROR(100*(J92+(H92-VLOOKUP(J92,'Kovats n-alkanes'!I$7:J$40,2,TRUE))/(VLOOKUP(K92,'Kovats n-alkanes'!I$7:J$40,2,TRUE)-VLOOKUP(J92,'Kovats n-alkanes'!I$7:J$40,2,TRUE))),H92))</f>
        <v>0</v>
      </c>
      <c r="M92" s="45" t="str">
        <f t="array" ref="M92">IFERROR(INDEX('Kovats n-alkanes'!B$7:B$31,MATCH(I92,'Kovats n-alkanes'!C$7:C$26,1)),"")</f>
        <v/>
      </c>
      <c r="N92" s="45" t="str">
        <f t="shared" si="2"/>
        <v/>
      </c>
      <c r="O92" s="45">
        <f>IFERROR(100*(M92+(I92-VLOOKUP(M92,'Kovats n-alkanes'!B$7:C$31,2,TRUE))/(VLOOKUP(N92,'Kovats n-alkanes'!B$7:C$31,2,TRUE)-VLOOKUP(M92,'Kovats n-alkanes'!B$7:C$31,2,TRUE))),I92)</f>
        <v>0</v>
      </c>
      <c r="P92" s="49">
        <v>1</v>
      </c>
      <c r="Q92" s="49">
        <v>1</v>
      </c>
      <c r="R92" s="82"/>
      <c r="S92" s="82"/>
      <c r="T92" s="81"/>
      <c r="U92" s="81"/>
      <c r="V92" s="81"/>
      <c r="W92" s="81"/>
      <c r="X92" s="81"/>
      <c r="Y92" s="81"/>
      <c r="Z92" s="81"/>
      <c r="AA92" s="82"/>
      <c r="AB92" s="82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</row>
    <row r="93" spans="1:44" ht="13.2">
      <c r="A93" s="45"/>
      <c r="B93" s="45"/>
      <c r="C93" s="45"/>
      <c r="D93" s="53"/>
      <c r="E93" s="45"/>
      <c r="F93" s="45"/>
      <c r="G93" s="45"/>
      <c r="H93" s="66"/>
      <c r="I93" s="77"/>
      <c r="J93" s="47" t="s">
        <v>182</v>
      </c>
      <c r="K93" s="45" t="str">
        <f t="shared" si="1"/>
        <v/>
      </c>
      <c r="L93" s="47">
        <f>IF(Q93=1,IFERROR(100*(J93+(H93-VLOOKUP(J93,'Kovats n-alkanes'!G$7:H$40,2,TRUE))/(VLOOKUP(K93,'Kovats n-alkanes'!G$7:H$40,2,TRUE)-VLOOKUP(J93,'Kovats n-alkanes'!G$7:H$40,2,TRUE))),H93),IFERROR(100*(J93+(H93-VLOOKUP(J93,'Kovats n-alkanes'!I$7:J$40,2,TRUE))/(VLOOKUP(K93,'Kovats n-alkanes'!I$7:J$40,2,TRUE)-VLOOKUP(J93,'Kovats n-alkanes'!I$7:J$40,2,TRUE))),H93))</f>
        <v>0</v>
      </c>
      <c r="M93" s="45" t="str">
        <f t="array" ref="M93">IFERROR(INDEX('Kovats n-alkanes'!B$7:B$31,MATCH(I93,'Kovats n-alkanes'!C$7:C$26,1)),"")</f>
        <v/>
      </c>
      <c r="N93" s="45" t="str">
        <f t="shared" si="2"/>
        <v/>
      </c>
      <c r="O93" s="45">
        <f>IFERROR(100*(M93+(I93-VLOOKUP(M93,'Kovats n-alkanes'!B$7:C$31,2,TRUE))/(VLOOKUP(N93,'Kovats n-alkanes'!B$7:C$31,2,TRUE)-VLOOKUP(M93,'Kovats n-alkanes'!B$7:C$31,2,TRUE))),I93)</f>
        <v>0</v>
      </c>
      <c r="P93" s="49">
        <v>1</v>
      </c>
      <c r="Q93" s="49">
        <v>1</v>
      </c>
      <c r="R93" s="82"/>
      <c r="S93" s="82"/>
      <c r="T93" s="81"/>
      <c r="U93" s="81"/>
      <c r="V93" s="81"/>
      <c r="W93" s="81"/>
      <c r="X93" s="81"/>
      <c r="Y93" s="81"/>
      <c r="Z93" s="81"/>
      <c r="AA93" s="82"/>
      <c r="AB93" s="82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</row>
    <row r="94" spans="1:44" ht="13.2">
      <c r="A94" s="45"/>
      <c r="B94" s="45"/>
      <c r="C94" s="45"/>
      <c r="D94" s="53"/>
      <c r="E94" s="45"/>
      <c r="F94" s="45"/>
      <c r="G94" s="45"/>
      <c r="H94" s="66"/>
      <c r="I94" s="77"/>
      <c r="J94" s="47" t="s">
        <v>182</v>
      </c>
      <c r="K94" s="45" t="str">
        <f t="shared" si="1"/>
        <v/>
      </c>
      <c r="L94" s="47">
        <f>IF(Q94=1,IFERROR(100*(J94+(H94-VLOOKUP(J94,'Kovats n-alkanes'!G$7:H$40,2,TRUE))/(VLOOKUP(K94,'Kovats n-alkanes'!G$7:H$40,2,TRUE)-VLOOKUP(J94,'Kovats n-alkanes'!G$7:H$40,2,TRUE))),H94),IFERROR(100*(J94+(H94-VLOOKUP(J94,'Kovats n-alkanes'!I$7:J$40,2,TRUE))/(VLOOKUP(K94,'Kovats n-alkanes'!I$7:J$40,2,TRUE)-VLOOKUP(J94,'Kovats n-alkanes'!I$7:J$40,2,TRUE))),H94))</f>
        <v>0</v>
      </c>
      <c r="M94" s="45" t="str">
        <f t="array" ref="M94">IFERROR(INDEX('Kovats n-alkanes'!B$7:B$31,MATCH(I94,'Kovats n-alkanes'!C$7:C$26,1)),"")</f>
        <v/>
      </c>
      <c r="N94" s="45" t="str">
        <f t="shared" si="2"/>
        <v/>
      </c>
      <c r="O94" s="45">
        <f>IFERROR(100*(M94+(I94-VLOOKUP(M94,'Kovats n-alkanes'!B$7:C$31,2,TRUE))/(VLOOKUP(N94,'Kovats n-alkanes'!B$7:C$31,2,TRUE)-VLOOKUP(M94,'Kovats n-alkanes'!B$7:C$31,2,TRUE))),I94)</f>
        <v>0</v>
      </c>
      <c r="P94" s="49">
        <v>1</v>
      </c>
      <c r="Q94" s="49">
        <v>1</v>
      </c>
      <c r="R94" s="82"/>
      <c r="S94" s="82"/>
      <c r="T94" s="81"/>
      <c r="U94" s="81"/>
      <c r="V94" s="81"/>
      <c r="W94" s="81"/>
      <c r="X94" s="81"/>
      <c r="Y94" s="81"/>
      <c r="Z94" s="81"/>
      <c r="AA94" s="82"/>
      <c r="AB94" s="82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</row>
    <row r="95" spans="1:44" ht="13.2">
      <c r="A95" s="45"/>
      <c r="B95" s="45"/>
      <c r="C95" s="45"/>
      <c r="D95" s="53"/>
      <c r="E95" s="45"/>
      <c r="F95" s="45"/>
      <c r="G95" s="45"/>
      <c r="H95" s="66"/>
      <c r="I95" s="77"/>
      <c r="J95" s="47" t="s">
        <v>182</v>
      </c>
      <c r="K95" s="45" t="str">
        <f t="shared" si="1"/>
        <v/>
      </c>
      <c r="L95" s="47">
        <f>IF(Q95=1,IFERROR(100*(J95+(H95-VLOOKUP(J95,'Kovats n-alkanes'!G$7:H$40,2,TRUE))/(VLOOKUP(K95,'Kovats n-alkanes'!G$7:H$40,2,TRUE)-VLOOKUP(J95,'Kovats n-alkanes'!G$7:H$40,2,TRUE))),H95),IFERROR(100*(J95+(H95-VLOOKUP(J95,'Kovats n-alkanes'!I$7:J$40,2,TRUE))/(VLOOKUP(K95,'Kovats n-alkanes'!I$7:J$40,2,TRUE)-VLOOKUP(J95,'Kovats n-alkanes'!I$7:J$40,2,TRUE))),H95))</f>
        <v>0</v>
      </c>
      <c r="M95" s="45" t="str">
        <f t="array" ref="M95">IFERROR(INDEX('Kovats n-alkanes'!B$7:B$31,MATCH(I95,'Kovats n-alkanes'!C$7:C$26,1)),"")</f>
        <v/>
      </c>
      <c r="N95" s="45" t="str">
        <f t="shared" si="2"/>
        <v/>
      </c>
      <c r="O95" s="45">
        <f>IFERROR(100*(M95+(I95-VLOOKUP(M95,'Kovats n-alkanes'!B$7:C$31,2,TRUE))/(VLOOKUP(N95,'Kovats n-alkanes'!B$7:C$31,2,TRUE)-VLOOKUP(M95,'Kovats n-alkanes'!B$7:C$31,2,TRUE))),I95)</f>
        <v>0</v>
      </c>
      <c r="P95" s="49">
        <v>1</v>
      </c>
      <c r="Q95" s="49">
        <v>1</v>
      </c>
      <c r="R95" s="82"/>
      <c r="S95" s="82"/>
      <c r="T95" s="81"/>
      <c r="U95" s="81"/>
      <c r="V95" s="81"/>
      <c r="W95" s="81"/>
      <c r="X95" s="81"/>
      <c r="Y95" s="81"/>
      <c r="Z95" s="81"/>
      <c r="AA95" s="82"/>
      <c r="AB95" s="82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</row>
    <row r="96" spans="1:44" ht="13.2">
      <c r="A96" s="45"/>
      <c r="B96" s="45"/>
      <c r="C96" s="45"/>
      <c r="D96" s="53"/>
      <c r="E96" s="45"/>
      <c r="F96" s="45"/>
      <c r="G96" s="45"/>
      <c r="H96" s="66"/>
      <c r="I96" s="77"/>
      <c r="J96" s="47" t="s">
        <v>182</v>
      </c>
      <c r="K96" s="45" t="str">
        <f t="shared" si="1"/>
        <v/>
      </c>
      <c r="L96" s="47">
        <f>IF(Q96=1,IFERROR(100*(J96+(H96-VLOOKUP(J96,'Kovats n-alkanes'!G$7:H$40,2,TRUE))/(VLOOKUP(K96,'Kovats n-alkanes'!G$7:H$40,2,TRUE)-VLOOKUP(J96,'Kovats n-alkanes'!G$7:H$40,2,TRUE))),H96),IFERROR(100*(J96+(H96-VLOOKUP(J96,'Kovats n-alkanes'!I$7:J$40,2,TRUE))/(VLOOKUP(K96,'Kovats n-alkanes'!I$7:J$40,2,TRUE)-VLOOKUP(J96,'Kovats n-alkanes'!I$7:J$40,2,TRUE))),H96))</f>
        <v>0</v>
      </c>
      <c r="M96" s="45" t="str">
        <f t="array" ref="M96">IFERROR(INDEX('Kovats n-alkanes'!B$7:B$31,MATCH(I96,'Kovats n-alkanes'!C$7:C$26,1)),"")</f>
        <v/>
      </c>
      <c r="N96" s="45" t="str">
        <f t="shared" si="2"/>
        <v/>
      </c>
      <c r="O96" s="45">
        <f>IFERROR(100*(M96+(I96-VLOOKUP(M96,'Kovats n-alkanes'!B$7:C$31,2,TRUE))/(VLOOKUP(N96,'Kovats n-alkanes'!B$7:C$31,2,TRUE)-VLOOKUP(M96,'Kovats n-alkanes'!B$7:C$31,2,TRUE))),I96)</f>
        <v>0</v>
      </c>
      <c r="P96" s="49">
        <v>1</v>
      </c>
      <c r="Q96" s="49">
        <v>1</v>
      </c>
      <c r="R96" s="82"/>
      <c r="S96" s="82"/>
      <c r="T96" s="81"/>
      <c r="U96" s="81"/>
      <c r="V96" s="81"/>
      <c r="W96" s="81"/>
      <c r="X96" s="81"/>
      <c r="Y96" s="81"/>
      <c r="Z96" s="81"/>
      <c r="AA96" s="82"/>
      <c r="AB96" s="82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</row>
    <row r="97" spans="1:44" ht="13.2">
      <c r="A97" s="45"/>
      <c r="B97" s="45"/>
      <c r="C97" s="45"/>
      <c r="D97" s="53"/>
      <c r="E97" s="45"/>
      <c r="F97" s="45"/>
      <c r="G97" s="45"/>
      <c r="H97" s="66"/>
      <c r="I97" s="77"/>
      <c r="J97" s="47" t="s">
        <v>182</v>
      </c>
      <c r="K97" s="45" t="str">
        <f t="shared" si="1"/>
        <v/>
      </c>
      <c r="L97" s="47">
        <f>IF(Q97=1,IFERROR(100*(J97+(H97-VLOOKUP(J97,'Kovats n-alkanes'!G$7:H$40,2,TRUE))/(VLOOKUP(K97,'Kovats n-alkanes'!G$7:H$40,2,TRUE)-VLOOKUP(J97,'Kovats n-alkanes'!G$7:H$40,2,TRUE))),H97),IFERROR(100*(J97+(H97-VLOOKUP(J97,'Kovats n-alkanes'!I$7:J$40,2,TRUE))/(VLOOKUP(K97,'Kovats n-alkanes'!I$7:J$40,2,TRUE)-VLOOKUP(J97,'Kovats n-alkanes'!I$7:J$40,2,TRUE))),H97))</f>
        <v>0</v>
      </c>
      <c r="M97" s="45" t="str">
        <f t="array" ref="M97">IFERROR(INDEX('Kovats n-alkanes'!B$7:B$31,MATCH(I97,'Kovats n-alkanes'!C$7:C$26,1)),"")</f>
        <v/>
      </c>
      <c r="N97" s="45" t="str">
        <f t="shared" si="2"/>
        <v/>
      </c>
      <c r="O97" s="45">
        <f>IFERROR(100*(M97+(I97-VLOOKUP(M97,'Kovats n-alkanes'!B$7:C$31,2,TRUE))/(VLOOKUP(N97,'Kovats n-alkanes'!B$7:C$31,2,TRUE)-VLOOKUP(M97,'Kovats n-alkanes'!B$7:C$31,2,TRUE))),I97)</f>
        <v>0</v>
      </c>
      <c r="P97" s="49">
        <v>1</v>
      </c>
      <c r="Q97" s="49">
        <v>1</v>
      </c>
      <c r="R97" s="82"/>
      <c r="S97" s="82"/>
      <c r="T97" s="81"/>
      <c r="U97" s="81"/>
      <c r="V97" s="81"/>
      <c r="W97" s="81"/>
      <c r="X97" s="81"/>
      <c r="Y97" s="81"/>
      <c r="Z97" s="81"/>
      <c r="AA97" s="82"/>
      <c r="AB97" s="82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</row>
    <row r="98" spans="1:44" ht="13.2">
      <c r="A98" s="45"/>
      <c r="B98" s="45"/>
      <c r="C98" s="45"/>
      <c r="D98" s="53"/>
      <c r="E98" s="45"/>
      <c r="F98" s="45"/>
      <c r="G98" s="45"/>
      <c r="H98" s="66"/>
      <c r="I98" s="77"/>
      <c r="J98" s="47" t="s">
        <v>182</v>
      </c>
      <c r="K98" s="45" t="str">
        <f t="shared" si="1"/>
        <v/>
      </c>
      <c r="L98" s="47">
        <f>IF(Q98=1,IFERROR(100*(J98+(H98-VLOOKUP(J98,'Kovats n-alkanes'!G$7:H$40,2,TRUE))/(VLOOKUP(K98,'Kovats n-alkanes'!G$7:H$40,2,TRUE)-VLOOKUP(J98,'Kovats n-alkanes'!G$7:H$40,2,TRUE))),H98),IFERROR(100*(J98+(H98-VLOOKUP(J98,'Kovats n-alkanes'!I$7:J$40,2,TRUE))/(VLOOKUP(K98,'Kovats n-alkanes'!I$7:J$40,2,TRUE)-VLOOKUP(J98,'Kovats n-alkanes'!I$7:J$40,2,TRUE))),H98))</f>
        <v>0</v>
      </c>
      <c r="M98" s="45" t="str">
        <f t="array" ref="M98">IFERROR(INDEX('Kovats n-alkanes'!B$7:B$31,MATCH(I98,'Kovats n-alkanes'!C$7:C$26,1)),"")</f>
        <v/>
      </c>
      <c r="N98" s="45" t="str">
        <f t="shared" si="2"/>
        <v/>
      </c>
      <c r="O98" s="45">
        <f>IFERROR(100*(M98+(I98-VLOOKUP(M98,'Kovats n-alkanes'!B$7:C$31,2,TRUE))/(VLOOKUP(N98,'Kovats n-alkanes'!B$7:C$31,2,TRUE)-VLOOKUP(M98,'Kovats n-alkanes'!B$7:C$31,2,TRUE))),I98)</f>
        <v>0</v>
      </c>
      <c r="P98" s="49">
        <v>1</v>
      </c>
      <c r="Q98" s="49">
        <v>1</v>
      </c>
      <c r="R98" s="82"/>
      <c r="S98" s="82"/>
      <c r="T98" s="81"/>
      <c r="U98" s="81"/>
      <c r="V98" s="81"/>
      <c r="W98" s="81"/>
      <c r="X98" s="81"/>
      <c r="Y98" s="81"/>
      <c r="Z98" s="81"/>
      <c r="AA98" s="82"/>
      <c r="AB98" s="82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</row>
    <row r="99" spans="1:44" ht="13.2">
      <c r="A99" s="45"/>
      <c r="B99" s="45"/>
      <c r="C99" s="45"/>
      <c r="D99" s="53"/>
      <c r="E99" s="45"/>
      <c r="F99" s="45"/>
      <c r="G99" s="45"/>
      <c r="H99" s="66"/>
      <c r="I99" s="77"/>
      <c r="J99" s="47" t="s">
        <v>182</v>
      </c>
      <c r="K99" s="45" t="str">
        <f t="shared" si="1"/>
        <v/>
      </c>
      <c r="L99" s="47">
        <f>IF(Q99=1,IFERROR(100*(J99+(H99-VLOOKUP(J99,'Kovats n-alkanes'!G$7:H$40,2,TRUE))/(VLOOKUP(K99,'Kovats n-alkanes'!G$7:H$40,2,TRUE)-VLOOKUP(J99,'Kovats n-alkanes'!G$7:H$40,2,TRUE))),H99),IFERROR(100*(J99+(H99-VLOOKUP(J99,'Kovats n-alkanes'!I$7:J$40,2,TRUE))/(VLOOKUP(K99,'Kovats n-alkanes'!I$7:J$40,2,TRUE)-VLOOKUP(J99,'Kovats n-alkanes'!I$7:J$40,2,TRUE))),H99))</f>
        <v>0</v>
      </c>
      <c r="M99" s="45" t="str">
        <f t="array" ref="M99">IFERROR(INDEX('Kovats n-alkanes'!B$7:B$31,MATCH(I99,'Kovats n-alkanes'!C$7:C$26,1)),"")</f>
        <v/>
      </c>
      <c r="N99" s="45" t="str">
        <f t="shared" si="2"/>
        <v/>
      </c>
      <c r="O99" s="45">
        <f>IFERROR(100*(M99+(I99-VLOOKUP(M99,'Kovats n-alkanes'!B$7:C$31,2,TRUE))/(VLOOKUP(N99,'Kovats n-alkanes'!B$7:C$31,2,TRUE)-VLOOKUP(M99,'Kovats n-alkanes'!B$7:C$31,2,TRUE))),I99)</f>
        <v>0</v>
      </c>
      <c r="P99" s="49">
        <v>1</v>
      </c>
      <c r="Q99" s="49">
        <v>1</v>
      </c>
      <c r="R99" s="82"/>
      <c r="S99" s="82"/>
      <c r="T99" s="81"/>
      <c r="U99" s="81"/>
      <c r="V99" s="81"/>
      <c r="W99" s="81"/>
      <c r="X99" s="81"/>
      <c r="Y99" s="81"/>
      <c r="Z99" s="81"/>
      <c r="AA99" s="82"/>
      <c r="AB99" s="82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</row>
    <row r="100" spans="1:44" ht="13.2">
      <c r="A100" s="45"/>
      <c r="B100" s="45"/>
      <c r="C100" s="45"/>
      <c r="D100" s="53"/>
      <c r="E100" s="45"/>
      <c r="F100" s="45"/>
      <c r="G100" s="45"/>
      <c r="H100" s="66"/>
      <c r="I100" s="77"/>
      <c r="J100" s="47" t="s">
        <v>182</v>
      </c>
      <c r="K100" s="45" t="str">
        <f t="shared" si="1"/>
        <v/>
      </c>
      <c r="L100" s="47">
        <f>IF(Q100=1,IFERROR(100*(J100+(H100-VLOOKUP(J100,'Kovats n-alkanes'!G$7:H$40,2,TRUE))/(VLOOKUP(K100,'Kovats n-alkanes'!G$7:H$40,2,TRUE)-VLOOKUP(J100,'Kovats n-alkanes'!G$7:H$40,2,TRUE))),H100),IFERROR(100*(J100+(H100-VLOOKUP(J100,'Kovats n-alkanes'!I$7:J$40,2,TRUE))/(VLOOKUP(K100,'Kovats n-alkanes'!I$7:J$40,2,TRUE)-VLOOKUP(J100,'Kovats n-alkanes'!I$7:J$40,2,TRUE))),H100))</f>
        <v>0</v>
      </c>
      <c r="M100" s="45" t="str">
        <f t="array" ref="M100">IFERROR(INDEX('Kovats n-alkanes'!B$7:B$31,MATCH(I100,'Kovats n-alkanes'!C$7:C$26,1)),"")</f>
        <v/>
      </c>
      <c r="N100" s="45" t="str">
        <f t="shared" si="2"/>
        <v/>
      </c>
      <c r="O100" s="45">
        <f>IFERROR(100*(M100+(I100-VLOOKUP(M100,'Kovats n-alkanes'!B$7:C$31,2,TRUE))/(VLOOKUP(N100,'Kovats n-alkanes'!B$7:C$31,2,TRUE)-VLOOKUP(M100,'Kovats n-alkanes'!B$7:C$31,2,TRUE))),I100)</f>
        <v>0</v>
      </c>
      <c r="P100" s="49">
        <v>1</v>
      </c>
      <c r="Q100" s="49">
        <v>1</v>
      </c>
      <c r="R100" s="82"/>
      <c r="S100" s="82"/>
      <c r="T100" s="81"/>
      <c r="U100" s="81"/>
      <c r="V100" s="81"/>
      <c r="W100" s="81"/>
      <c r="X100" s="81"/>
      <c r="Y100" s="81"/>
      <c r="Z100" s="81"/>
      <c r="AA100" s="82"/>
      <c r="AB100" s="82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</row>
    <row r="101" spans="1:44" ht="13.2">
      <c r="A101" s="45"/>
      <c r="B101" s="45"/>
      <c r="C101" s="45"/>
      <c r="D101" s="53"/>
      <c r="E101" s="45"/>
      <c r="F101" s="45"/>
      <c r="G101" s="45"/>
      <c r="H101" s="66"/>
      <c r="I101" s="77"/>
      <c r="J101" s="47" t="s">
        <v>182</v>
      </c>
      <c r="K101" s="45" t="str">
        <f t="shared" si="1"/>
        <v/>
      </c>
      <c r="L101" s="47">
        <f>IF(Q101=1,IFERROR(100*(J101+(H101-VLOOKUP(J101,'Kovats n-alkanes'!G$7:H$40,2,TRUE))/(VLOOKUP(K101,'Kovats n-alkanes'!G$7:H$40,2,TRUE)-VLOOKUP(J101,'Kovats n-alkanes'!G$7:H$40,2,TRUE))),H101),IFERROR(100*(J101+(H101-VLOOKUP(J101,'Kovats n-alkanes'!I$7:J$40,2,TRUE))/(VLOOKUP(K101,'Kovats n-alkanes'!I$7:J$40,2,TRUE)-VLOOKUP(J101,'Kovats n-alkanes'!I$7:J$40,2,TRUE))),H101))</f>
        <v>0</v>
      </c>
      <c r="M101" s="45" t="str">
        <f t="array" ref="M101">IFERROR(INDEX('Kovats n-alkanes'!B$7:B$31,MATCH(I101,'Kovats n-alkanes'!C$7:C$26,1)),"")</f>
        <v/>
      </c>
      <c r="N101" s="45" t="str">
        <f t="shared" si="2"/>
        <v/>
      </c>
      <c r="O101" s="45">
        <f>IFERROR(100*(M101+(I101-VLOOKUP(M101,'Kovats n-alkanes'!B$7:C$31,2,TRUE))/(VLOOKUP(N101,'Kovats n-alkanes'!B$7:C$31,2,TRUE)-VLOOKUP(M101,'Kovats n-alkanes'!B$7:C$31,2,TRUE))),I101)</f>
        <v>0</v>
      </c>
      <c r="P101" s="49">
        <v>1</v>
      </c>
      <c r="Q101" s="49">
        <v>1</v>
      </c>
      <c r="R101" s="82"/>
      <c r="S101" s="82"/>
      <c r="T101" s="81"/>
      <c r="U101" s="81"/>
      <c r="V101" s="81"/>
      <c r="W101" s="81"/>
      <c r="X101" s="81"/>
      <c r="Y101" s="81"/>
      <c r="Z101" s="81"/>
      <c r="AA101" s="82"/>
      <c r="AB101" s="82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</row>
    <row r="102" spans="1:44" ht="13.2">
      <c r="A102" s="45"/>
      <c r="B102" s="45"/>
      <c r="C102" s="45"/>
      <c r="D102" s="53"/>
      <c r="E102" s="45"/>
      <c r="F102" s="45"/>
      <c r="G102" s="45"/>
      <c r="H102" s="66"/>
      <c r="I102" s="77"/>
      <c r="J102" s="47" t="s">
        <v>182</v>
      </c>
      <c r="K102" s="45" t="str">
        <f t="shared" si="1"/>
        <v/>
      </c>
      <c r="L102" s="47">
        <f>IF(Q102=1,IFERROR(100*(J102+(H102-VLOOKUP(J102,'Kovats n-alkanes'!G$7:H$40,2,TRUE))/(VLOOKUP(K102,'Kovats n-alkanes'!G$7:H$40,2,TRUE)-VLOOKUP(J102,'Kovats n-alkanes'!G$7:H$40,2,TRUE))),H102),IFERROR(100*(J102+(H102-VLOOKUP(J102,'Kovats n-alkanes'!I$7:J$40,2,TRUE))/(VLOOKUP(K102,'Kovats n-alkanes'!I$7:J$40,2,TRUE)-VLOOKUP(J102,'Kovats n-alkanes'!I$7:J$40,2,TRUE))),H102))</f>
        <v>0</v>
      </c>
      <c r="M102" s="45" t="str">
        <f t="array" ref="M102">IFERROR(INDEX('Kovats n-alkanes'!B$7:B$31,MATCH(I102,'Kovats n-alkanes'!C$7:C$26,1)),"")</f>
        <v/>
      </c>
      <c r="N102" s="45" t="str">
        <f t="shared" si="2"/>
        <v/>
      </c>
      <c r="O102" s="45">
        <f>IFERROR(100*(M102+(I102-VLOOKUP(M102,'Kovats n-alkanes'!B$7:C$31,2,TRUE))/(VLOOKUP(N102,'Kovats n-alkanes'!B$7:C$31,2,TRUE)-VLOOKUP(M102,'Kovats n-alkanes'!B$7:C$31,2,TRUE))),I102)</f>
        <v>0</v>
      </c>
      <c r="P102" s="49">
        <v>1</v>
      </c>
      <c r="Q102" s="49">
        <v>1</v>
      </c>
      <c r="R102" s="82"/>
      <c r="S102" s="82"/>
      <c r="T102" s="81"/>
      <c r="U102" s="81"/>
      <c r="V102" s="81"/>
      <c r="W102" s="81"/>
      <c r="X102" s="81"/>
      <c r="Y102" s="81"/>
      <c r="Z102" s="81"/>
      <c r="AA102" s="82"/>
      <c r="AB102" s="82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</row>
    <row r="103" spans="1:44" ht="13.2">
      <c r="A103" s="45"/>
      <c r="B103" s="45"/>
      <c r="C103" s="45"/>
      <c r="D103" s="53"/>
      <c r="E103" s="45"/>
      <c r="F103" s="45"/>
      <c r="G103" s="45"/>
      <c r="H103" s="66"/>
      <c r="I103" s="77"/>
      <c r="J103" s="47" t="s">
        <v>182</v>
      </c>
      <c r="K103" s="45" t="str">
        <f t="shared" si="1"/>
        <v/>
      </c>
      <c r="L103" s="47">
        <f>IF(Q103=1,IFERROR(100*(J103+(H103-VLOOKUP(J103,'Kovats n-alkanes'!G$7:H$40,2,TRUE))/(VLOOKUP(K103,'Kovats n-alkanes'!G$7:H$40,2,TRUE)-VLOOKUP(J103,'Kovats n-alkanes'!G$7:H$40,2,TRUE))),H103),IFERROR(100*(J103+(H103-VLOOKUP(J103,'Kovats n-alkanes'!I$7:J$40,2,TRUE))/(VLOOKUP(K103,'Kovats n-alkanes'!I$7:J$40,2,TRUE)-VLOOKUP(J103,'Kovats n-alkanes'!I$7:J$40,2,TRUE))),H103))</f>
        <v>0</v>
      </c>
      <c r="M103" s="45" t="str">
        <f t="array" ref="M103">IFERROR(INDEX('Kovats n-alkanes'!B$7:B$31,MATCH(I103,'Kovats n-alkanes'!C$7:C$26,1)),"")</f>
        <v/>
      </c>
      <c r="N103" s="45" t="str">
        <f t="shared" si="2"/>
        <v/>
      </c>
      <c r="O103" s="45">
        <f>IFERROR(100*(M103+(I103-VLOOKUP(M103,'Kovats n-alkanes'!B$7:C$31,2,TRUE))/(VLOOKUP(N103,'Kovats n-alkanes'!B$7:C$31,2,TRUE)-VLOOKUP(M103,'Kovats n-alkanes'!B$7:C$31,2,TRUE))),I103)</f>
        <v>0</v>
      </c>
      <c r="P103" s="49">
        <v>1</v>
      </c>
      <c r="Q103" s="49">
        <v>1</v>
      </c>
      <c r="R103" s="82"/>
      <c r="S103" s="82"/>
      <c r="T103" s="81"/>
      <c r="U103" s="81"/>
      <c r="V103" s="81"/>
      <c r="W103" s="81"/>
      <c r="X103" s="81"/>
      <c r="Y103" s="81"/>
      <c r="Z103" s="81"/>
      <c r="AA103" s="82"/>
      <c r="AB103" s="82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</row>
    <row r="104" spans="1:44" ht="13.2">
      <c r="A104" s="45"/>
      <c r="B104" s="45"/>
      <c r="C104" s="45"/>
      <c r="D104" s="53"/>
      <c r="E104" s="45"/>
      <c r="F104" s="45"/>
      <c r="G104" s="45"/>
      <c r="H104" s="66"/>
      <c r="I104" s="77"/>
      <c r="J104" s="47" t="s">
        <v>182</v>
      </c>
      <c r="K104" s="45" t="str">
        <f t="shared" si="1"/>
        <v/>
      </c>
      <c r="L104" s="47">
        <f>IF(Q104=1,IFERROR(100*(J104+(H104-VLOOKUP(J104,'Kovats n-alkanes'!G$7:H$40,2,TRUE))/(VLOOKUP(K104,'Kovats n-alkanes'!G$7:H$40,2,TRUE)-VLOOKUP(J104,'Kovats n-alkanes'!G$7:H$40,2,TRUE))),H104),IFERROR(100*(J104+(H104-VLOOKUP(J104,'Kovats n-alkanes'!I$7:J$40,2,TRUE))/(VLOOKUP(K104,'Kovats n-alkanes'!I$7:J$40,2,TRUE)-VLOOKUP(J104,'Kovats n-alkanes'!I$7:J$40,2,TRUE))),H104))</f>
        <v>0</v>
      </c>
      <c r="M104" s="45" t="str">
        <f t="array" ref="M104">IFERROR(INDEX('Kovats n-alkanes'!B$7:B$31,MATCH(I104,'Kovats n-alkanes'!C$7:C$26,1)),"")</f>
        <v/>
      </c>
      <c r="N104" s="45" t="str">
        <f t="shared" si="2"/>
        <v/>
      </c>
      <c r="O104" s="45">
        <f>IFERROR(100*(M104+(I104-VLOOKUP(M104,'Kovats n-alkanes'!B$7:C$31,2,TRUE))/(VLOOKUP(N104,'Kovats n-alkanes'!B$7:C$31,2,TRUE)-VLOOKUP(M104,'Kovats n-alkanes'!B$7:C$31,2,TRUE))),I104)</f>
        <v>0</v>
      </c>
      <c r="P104" s="49">
        <v>1</v>
      </c>
      <c r="Q104" s="49">
        <v>1</v>
      </c>
      <c r="R104" s="82"/>
      <c r="S104" s="82"/>
      <c r="T104" s="81"/>
      <c r="U104" s="81"/>
      <c r="V104" s="81"/>
      <c r="W104" s="81"/>
      <c r="X104" s="81"/>
      <c r="Y104" s="81"/>
      <c r="Z104" s="81"/>
      <c r="AA104" s="82"/>
      <c r="AB104" s="82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</row>
    <row r="105" spans="1:44" ht="13.2">
      <c r="A105" s="45"/>
      <c r="B105" s="45"/>
      <c r="C105" s="45"/>
      <c r="D105" s="53"/>
      <c r="E105" s="45"/>
      <c r="F105" s="45"/>
      <c r="G105" s="45"/>
      <c r="H105" s="66"/>
      <c r="I105" s="77"/>
      <c r="J105" s="47" t="s">
        <v>182</v>
      </c>
      <c r="K105" s="45" t="str">
        <f t="shared" si="1"/>
        <v/>
      </c>
      <c r="L105" s="47">
        <f>IF(Q105=1,IFERROR(100*(J105+(H105-VLOOKUP(J105,'Kovats n-alkanes'!G$7:H$40,2,TRUE))/(VLOOKUP(K105,'Kovats n-alkanes'!G$7:H$40,2,TRUE)-VLOOKUP(J105,'Kovats n-alkanes'!G$7:H$40,2,TRUE))),H105),IFERROR(100*(J105+(H105-VLOOKUP(J105,'Kovats n-alkanes'!I$7:J$40,2,TRUE))/(VLOOKUP(K105,'Kovats n-alkanes'!I$7:J$40,2,TRUE)-VLOOKUP(J105,'Kovats n-alkanes'!I$7:J$40,2,TRUE))),H105))</f>
        <v>0</v>
      </c>
      <c r="M105" s="45" t="str">
        <f t="array" ref="M105">IFERROR(INDEX('Kovats n-alkanes'!B$7:B$31,MATCH(I105,'Kovats n-alkanes'!C$7:C$26,1)),"")</f>
        <v/>
      </c>
      <c r="N105" s="45" t="str">
        <f t="shared" si="2"/>
        <v/>
      </c>
      <c r="O105" s="45">
        <f>IFERROR(100*(M105+(I105-VLOOKUP(M105,'Kovats n-alkanes'!B$7:C$31,2,TRUE))/(VLOOKUP(N105,'Kovats n-alkanes'!B$7:C$31,2,TRUE)-VLOOKUP(M105,'Kovats n-alkanes'!B$7:C$31,2,TRUE))),I105)</f>
        <v>0</v>
      </c>
      <c r="P105" s="49">
        <v>1</v>
      </c>
      <c r="Q105" s="49">
        <v>1</v>
      </c>
      <c r="R105" s="82"/>
      <c r="S105" s="82"/>
      <c r="T105" s="81"/>
      <c r="U105" s="81"/>
      <c r="V105" s="81"/>
      <c r="W105" s="81"/>
      <c r="X105" s="81"/>
      <c r="Y105" s="81"/>
      <c r="Z105" s="81"/>
      <c r="AA105" s="82"/>
      <c r="AB105" s="82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</row>
    <row r="106" spans="1:44" ht="13.2">
      <c r="A106" s="45"/>
      <c r="B106" s="45"/>
      <c r="C106" s="45"/>
      <c r="D106" s="53"/>
      <c r="E106" s="45"/>
      <c r="F106" s="45"/>
      <c r="G106" s="45"/>
      <c r="H106" s="66"/>
      <c r="I106" s="77"/>
      <c r="J106" s="47" t="s">
        <v>182</v>
      </c>
      <c r="K106" s="45" t="str">
        <f t="shared" si="1"/>
        <v/>
      </c>
      <c r="L106" s="47">
        <f>IF(Q106=1,IFERROR(100*(J106+(H106-VLOOKUP(J106,'Kovats n-alkanes'!G$7:H$40,2,TRUE))/(VLOOKUP(K106,'Kovats n-alkanes'!G$7:H$40,2,TRUE)-VLOOKUP(J106,'Kovats n-alkanes'!G$7:H$40,2,TRUE))),H106),IFERROR(100*(J106+(H106-VLOOKUP(J106,'Kovats n-alkanes'!I$7:J$40,2,TRUE))/(VLOOKUP(K106,'Kovats n-alkanes'!I$7:J$40,2,TRUE)-VLOOKUP(J106,'Kovats n-alkanes'!I$7:J$40,2,TRUE))),H106))</f>
        <v>0</v>
      </c>
      <c r="M106" s="45" t="str">
        <f t="array" ref="M106">IFERROR(INDEX('Kovats n-alkanes'!B$7:B$31,MATCH(I106,'Kovats n-alkanes'!C$7:C$26,1)),"")</f>
        <v/>
      </c>
      <c r="N106" s="45" t="str">
        <f t="shared" si="2"/>
        <v/>
      </c>
      <c r="O106" s="45">
        <f>IFERROR(100*(M106+(I106-VLOOKUP(M106,'Kovats n-alkanes'!B$7:C$31,2,TRUE))/(VLOOKUP(N106,'Kovats n-alkanes'!B$7:C$31,2,TRUE)-VLOOKUP(M106,'Kovats n-alkanes'!B$7:C$31,2,TRUE))),I106)</f>
        <v>0</v>
      </c>
      <c r="P106" s="49">
        <v>1</v>
      </c>
      <c r="Q106" s="49">
        <v>1</v>
      </c>
      <c r="R106" s="82"/>
      <c r="S106" s="82"/>
      <c r="T106" s="81"/>
      <c r="U106" s="81"/>
      <c r="V106" s="81"/>
      <c r="W106" s="81"/>
      <c r="X106" s="81"/>
      <c r="Y106" s="81"/>
      <c r="Z106" s="81"/>
      <c r="AA106" s="82"/>
      <c r="AB106" s="82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</row>
    <row r="107" spans="1:44" ht="13.2">
      <c r="A107" s="45"/>
      <c r="B107" s="45"/>
      <c r="C107" s="45"/>
      <c r="D107" s="53"/>
      <c r="E107" s="45"/>
      <c r="F107" s="45"/>
      <c r="G107" s="45"/>
      <c r="H107" s="66"/>
      <c r="I107" s="77"/>
      <c r="J107" s="47" t="s">
        <v>182</v>
      </c>
      <c r="K107" s="45" t="str">
        <f t="shared" si="1"/>
        <v/>
      </c>
      <c r="L107" s="47">
        <f>IF(Q107=1,IFERROR(100*(J107+(H107-VLOOKUP(J107,'Kovats n-alkanes'!G$7:H$40,2,TRUE))/(VLOOKUP(K107,'Kovats n-alkanes'!G$7:H$40,2,TRUE)-VLOOKUP(J107,'Kovats n-alkanes'!G$7:H$40,2,TRUE))),H107),IFERROR(100*(J107+(H107-VLOOKUP(J107,'Kovats n-alkanes'!I$7:J$40,2,TRUE))/(VLOOKUP(K107,'Kovats n-alkanes'!I$7:J$40,2,TRUE)-VLOOKUP(J107,'Kovats n-alkanes'!I$7:J$40,2,TRUE))),H107))</f>
        <v>0</v>
      </c>
      <c r="M107" s="45" t="str">
        <f t="array" ref="M107">IFERROR(INDEX('Kovats n-alkanes'!B$7:B$31,MATCH(I107,'Kovats n-alkanes'!C$7:C$26,1)),"")</f>
        <v/>
      </c>
      <c r="N107" s="45" t="str">
        <f t="shared" si="2"/>
        <v/>
      </c>
      <c r="O107" s="45">
        <f>IFERROR(100*(M107+(I107-VLOOKUP(M107,'Kovats n-alkanes'!B$7:C$31,2,TRUE))/(VLOOKUP(N107,'Kovats n-alkanes'!B$7:C$31,2,TRUE)-VLOOKUP(M107,'Kovats n-alkanes'!B$7:C$31,2,TRUE))),I107)</f>
        <v>0</v>
      </c>
      <c r="P107" s="49">
        <v>1</v>
      </c>
      <c r="Q107" s="49">
        <v>1</v>
      </c>
      <c r="R107" s="82"/>
      <c r="S107" s="82"/>
      <c r="T107" s="81"/>
      <c r="U107" s="81"/>
      <c r="V107" s="81"/>
      <c r="W107" s="81"/>
      <c r="X107" s="81"/>
      <c r="Y107" s="81"/>
      <c r="Z107" s="81"/>
      <c r="AA107" s="82"/>
      <c r="AB107" s="82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</row>
    <row r="108" spans="1:44" ht="13.2">
      <c r="A108" s="45"/>
      <c r="B108" s="45"/>
      <c r="C108" s="45"/>
      <c r="D108" s="53"/>
      <c r="E108" s="45"/>
      <c r="F108" s="45"/>
      <c r="G108" s="45"/>
      <c r="H108" s="66"/>
      <c r="I108" s="77"/>
      <c r="J108" s="47" t="s">
        <v>182</v>
      </c>
      <c r="K108" s="45" t="str">
        <f t="shared" si="1"/>
        <v/>
      </c>
      <c r="L108" s="47">
        <f>IF(Q108=1,IFERROR(100*(J108+(H108-VLOOKUP(J108,'Kovats n-alkanes'!G$7:H$40,2,TRUE))/(VLOOKUP(K108,'Kovats n-alkanes'!G$7:H$40,2,TRUE)-VLOOKUP(J108,'Kovats n-alkanes'!G$7:H$40,2,TRUE))),H108),IFERROR(100*(J108+(H108-VLOOKUP(J108,'Kovats n-alkanes'!I$7:J$40,2,TRUE))/(VLOOKUP(K108,'Kovats n-alkanes'!I$7:J$40,2,TRUE)-VLOOKUP(J108,'Kovats n-alkanes'!I$7:J$40,2,TRUE))),H108))</f>
        <v>0</v>
      </c>
      <c r="M108" s="45" t="str">
        <f t="array" ref="M108">IFERROR(INDEX('Kovats n-alkanes'!B$7:B$31,MATCH(I108,'Kovats n-alkanes'!C$7:C$26,1)),"")</f>
        <v/>
      </c>
      <c r="N108" s="45" t="str">
        <f t="shared" si="2"/>
        <v/>
      </c>
      <c r="O108" s="45">
        <f>IFERROR(100*(M108+(I108-VLOOKUP(M108,'Kovats n-alkanes'!B$7:C$31,2,TRUE))/(VLOOKUP(N108,'Kovats n-alkanes'!B$7:C$31,2,TRUE)-VLOOKUP(M108,'Kovats n-alkanes'!B$7:C$31,2,TRUE))),I108)</f>
        <v>0</v>
      </c>
      <c r="P108" s="49">
        <v>1</v>
      </c>
      <c r="Q108" s="49">
        <v>1</v>
      </c>
      <c r="R108" s="82"/>
      <c r="S108" s="82"/>
      <c r="T108" s="81"/>
      <c r="U108" s="81"/>
      <c r="V108" s="81"/>
      <c r="W108" s="81"/>
      <c r="X108" s="81"/>
      <c r="Y108" s="81"/>
      <c r="Z108" s="81"/>
      <c r="AA108" s="82"/>
      <c r="AB108" s="82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</row>
    <row r="109" spans="1:44" ht="13.2">
      <c r="A109" s="45"/>
      <c r="B109" s="45"/>
      <c r="C109" s="45"/>
      <c r="D109" s="53"/>
      <c r="E109" s="45"/>
      <c r="F109" s="45"/>
      <c r="G109" s="45"/>
      <c r="H109" s="66"/>
      <c r="I109" s="77"/>
      <c r="J109" s="47" t="s">
        <v>182</v>
      </c>
      <c r="K109" s="45" t="str">
        <f t="shared" si="1"/>
        <v/>
      </c>
      <c r="L109" s="47">
        <f>IF(Q109=1,IFERROR(100*(J109+(H109-VLOOKUP(J109,'Kovats n-alkanes'!G$7:H$40,2,TRUE))/(VLOOKUP(K109,'Kovats n-alkanes'!G$7:H$40,2,TRUE)-VLOOKUP(J109,'Kovats n-alkanes'!G$7:H$40,2,TRUE))),H109),IFERROR(100*(J109+(H109-VLOOKUP(J109,'Kovats n-alkanes'!I$7:J$40,2,TRUE))/(VLOOKUP(K109,'Kovats n-alkanes'!I$7:J$40,2,TRUE)-VLOOKUP(J109,'Kovats n-alkanes'!I$7:J$40,2,TRUE))),H109))</f>
        <v>0</v>
      </c>
      <c r="M109" s="45" t="str">
        <f t="array" ref="M109">IFERROR(INDEX('Kovats n-alkanes'!B$7:B$31,MATCH(I109,'Kovats n-alkanes'!C$7:C$26,1)),"")</f>
        <v/>
      </c>
      <c r="N109" s="45" t="str">
        <f t="shared" si="2"/>
        <v/>
      </c>
      <c r="O109" s="45">
        <f>IFERROR(100*(M109+(I109-VLOOKUP(M109,'Kovats n-alkanes'!B$7:C$31,2,TRUE))/(VLOOKUP(N109,'Kovats n-alkanes'!B$7:C$31,2,TRUE)-VLOOKUP(M109,'Kovats n-alkanes'!B$7:C$31,2,TRUE))),I109)</f>
        <v>0</v>
      </c>
      <c r="P109" s="49">
        <v>1</v>
      </c>
      <c r="Q109" s="49">
        <v>1</v>
      </c>
      <c r="R109" s="82"/>
      <c r="S109" s="82"/>
      <c r="T109" s="81"/>
      <c r="U109" s="81"/>
      <c r="V109" s="81"/>
      <c r="W109" s="81"/>
      <c r="X109" s="81"/>
      <c r="Y109" s="81"/>
      <c r="Z109" s="81"/>
      <c r="AA109" s="82"/>
      <c r="AB109" s="82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</row>
    <row r="110" spans="1:44" ht="13.2">
      <c r="A110" s="45"/>
      <c r="B110" s="45"/>
      <c r="C110" s="45"/>
      <c r="D110" s="53"/>
      <c r="E110" s="45"/>
      <c r="F110" s="45"/>
      <c r="G110" s="45"/>
      <c r="H110" s="66"/>
      <c r="I110" s="77"/>
      <c r="J110" s="47" t="s">
        <v>182</v>
      </c>
      <c r="K110" s="45" t="str">
        <f t="shared" si="1"/>
        <v/>
      </c>
      <c r="L110" s="47">
        <f>IF(Q110=1,IFERROR(100*(J110+(H110-VLOOKUP(J110,'Kovats n-alkanes'!G$7:H$40,2,TRUE))/(VLOOKUP(K110,'Kovats n-alkanes'!G$7:H$40,2,TRUE)-VLOOKUP(J110,'Kovats n-alkanes'!G$7:H$40,2,TRUE))),H110),IFERROR(100*(J110+(H110-VLOOKUP(J110,'Kovats n-alkanes'!I$7:J$40,2,TRUE))/(VLOOKUP(K110,'Kovats n-alkanes'!I$7:J$40,2,TRUE)-VLOOKUP(J110,'Kovats n-alkanes'!I$7:J$40,2,TRUE))),H110))</f>
        <v>0</v>
      </c>
      <c r="M110" s="45" t="str">
        <f t="array" ref="M110">IFERROR(INDEX('Kovats n-alkanes'!B$7:B$31,MATCH(I110,'Kovats n-alkanes'!C$7:C$26,1)),"")</f>
        <v/>
      </c>
      <c r="N110" s="45" t="str">
        <f t="shared" si="2"/>
        <v/>
      </c>
      <c r="O110" s="45">
        <f>IFERROR(100*(M110+(I110-VLOOKUP(M110,'Kovats n-alkanes'!B$7:C$31,2,TRUE))/(VLOOKUP(N110,'Kovats n-alkanes'!B$7:C$31,2,TRUE)-VLOOKUP(M110,'Kovats n-alkanes'!B$7:C$31,2,TRUE))),I110)</f>
        <v>0</v>
      </c>
      <c r="P110" s="49">
        <v>1</v>
      </c>
      <c r="Q110" s="49">
        <v>1</v>
      </c>
      <c r="R110" s="82"/>
      <c r="S110" s="82"/>
      <c r="T110" s="81"/>
      <c r="U110" s="81"/>
      <c r="V110" s="81"/>
      <c r="W110" s="81"/>
      <c r="X110" s="81"/>
      <c r="Y110" s="81"/>
      <c r="Z110" s="81"/>
      <c r="AA110" s="82"/>
      <c r="AB110" s="82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</row>
    <row r="111" spans="1:44" ht="13.2">
      <c r="A111" s="45"/>
      <c r="B111" s="45"/>
      <c r="C111" s="45"/>
      <c r="D111" s="53"/>
      <c r="E111" s="45"/>
      <c r="F111" s="45"/>
      <c r="G111" s="45"/>
      <c r="H111" s="66"/>
      <c r="I111" s="77"/>
      <c r="J111" s="47" t="s">
        <v>182</v>
      </c>
      <c r="K111" s="45" t="str">
        <f t="shared" si="1"/>
        <v/>
      </c>
      <c r="L111" s="47">
        <f>IF(Q111=1,IFERROR(100*(J111+(H111-VLOOKUP(J111,'Kovats n-alkanes'!G$7:H$40,2,TRUE))/(VLOOKUP(K111,'Kovats n-alkanes'!G$7:H$40,2,TRUE)-VLOOKUP(J111,'Kovats n-alkanes'!G$7:H$40,2,TRUE))),H111),IFERROR(100*(J111+(H111-VLOOKUP(J111,'Kovats n-alkanes'!I$7:J$40,2,TRUE))/(VLOOKUP(K111,'Kovats n-alkanes'!I$7:J$40,2,TRUE)-VLOOKUP(J111,'Kovats n-alkanes'!I$7:J$40,2,TRUE))),H111))</f>
        <v>0</v>
      </c>
      <c r="M111" s="45" t="str">
        <f t="array" ref="M111">IFERROR(INDEX('Kovats n-alkanes'!B$7:B$31,MATCH(I111,'Kovats n-alkanes'!C$7:C$26,1)),"")</f>
        <v/>
      </c>
      <c r="N111" s="45" t="str">
        <f t="shared" si="2"/>
        <v/>
      </c>
      <c r="O111" s="45">
        <f>IFERROR(100*(M111+(I111-VLOOKUP(M111,'Kovats n-alkanes'!B$7:C$31,2,TRUE))/(VLOOKUP(N111,'Kovats n-alkanes'!B$7:C$31,2,TRUE)-VLOOKUP(M111,'Kovats n-alkanes'!B$7:C$31,2,TRUE))),I111)</f>
        <v>0</v>
      </c>
      <c r="P111" s="49">
        <v>1</v>
      </c>
      <c r="Q111" s="49">
        <v>1</v>
      </c>
      <c r="R111" s="82"/>
      <c r="S111" s="82"/>
      <c r="T111" s="81"/>
      <c r="U111" s="81"/>
      <c r="V111" s="81"/>
      <c r="W111" s="81"/>
      <c r="X111" s="81"/>
      <c r="Y111" s="81"/>
      <c r="Z111" s="81"/>
      <c r="AA111" s="82"/>
      <c r="AB111" s="82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</row>
    <row r="112" spans="1:44" ht="13.2">
      <c r="A112" s="45"/>
      <c r="B112" s="45"/>
      <c r="C112" s="45"/>
      <c r="D112" s="53"/>
      <c r="E112" s="45"/>
      <c r="F112" s="45"/>
      <c r="G112" s="45"/>
      <c r="H112" s="66"/>
      <c r="I112" s="77"/>
      <c r="J112" s="47" t="s">
        <v>182</v>
      </c>
      <c r="K112" s="45" t="str">
        <f t="shared" si="1"/>
        <v/>
      </c>
      <c r="L112" s="47">
        <f>IF(Q112=1,IFERROR(100*(J112+(H112-VLOOKUP(J112,'Kovats n-alkanes'!G$7:H$40,2,TRUE))/(VLOOKUP(K112,'Kovats n-alkanes'!G$7:H$40,2,TRUE)-VLOOKUP(J112,'Kovats n-alkanes'!G$7:H$40,2,TRUE))),H112),IFERROR(100*(J112+(H112-VLOOKUP(J112,'Kovats n-alkanes'!I$7:J$40,2,TRUE))/(VLOOKUP(K112,'Kovats n-alkanes'!I$7:J$40,2,TRUE)-VLOOKUP(J112,'Kovats n-alkanes'!I$7:J$40,2,TRUE))),H112))</f>
        <v>0</v>
      </c>
      <c r="M112" s="45" t="str">
        <f t="array" ref="M112">IFERROR(INDEX('Kovats n-alkanes'!B$7:B$31,MATCH(I112,'Kovats n-alkanes'!C$7:C$26,1)),"")</f>
        <v/>
      </c>
      <c r="N112" s="45" t="str">
        <f t="shared" si="2"/>
        <v/>
      </c>
      <c r="O112" s="45">
        <f>IFERROR(100*(M112+(I112-VLOOKUP(M112,'Kovats n-alkanes'!B$7:C$31,2,TRUE))/(VLOOKUP(N112,'Kovats n-alkanes'!B$7:C$31,2,TRUE)-VLOOKUP(M112,'Kovats n-alkanes'!B$7:C$31,2,TRUE))),I112)</f>
        <v>0</v>
      </c>
      <c r="P112" s="49">
        <v>1</v>
      </c>
      <c r="Q112" s="49">
        <v>1</v>
      </c>
      <c r="R112" s="82"/>
      <c r="S112" s="82"/>
      <c r="T112" s="81"/>
      <c r="U112" s="81"/>
      <c r="V112" s="81"/>
      <c r="W112" s="81"/>
      <c r="X112" s="81"/>
      <c r="Y112" s="81"/>
      <c r="Z112" s="81"/>
      <c r="AA112" s="82"/>
      <c r="AB112" s="82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</row>
    <row r="113" spans="1:44" ht="13.2">
      <c r="A113" s="45"/>
      <c r="B113" s="45"/>
      <c r="C113" s="45"/>
      <c r="D113" s="53"/>
      <c r="E113" s="45"/>
      <c r="F113" s="45"/>
      <c r="G113" s="45"/>
      <c r="H113" s="66"/>
      <c r="I113" s="77"/>
      <c r="J113" s="47" t="s">
        <v>182</v>
      </c>
      <c r="K113" s="45" t="str">
        <f t="shared" si="1"/>
        <v/>
      </c>
      <c r="L113" s="47">
        <f>IF(Q113=1,IFERROR(100*(J113+(H113-VLOOKUP(J113,'Kovats n-alkanes'!G$7:H$40,2,TRUE))/(VLOOKUP(K113,'Kovats n-alkanes'!G$7:H$40,2,TRUE)-VLOOKUP(J113,'Kovats n-alkanes'!G$7:H$40,2,TRUE))),H113),IFERROR(100*(J113+(H113-VLOOKUP(J113,'Kovats n-alkanes'!I$7:J$40,2,TRUE))/(VLOOKUP(K113,'Kovats n-alkanes'!I$7:J$40,2,TRUE)-VLOOKUP(J113,'Kovats n-alkanes'!I$7:J$40,2,TRUE))),H113))</f>
        <v>0</v>
      </c>
      <c r="M113" s="45" t="str">
        <f t="array" ref="M113">IFERROR(INDEX('Kovats n-alkanes'!B$7:B$31,MATCH(I113,'Kovats n-alkanes'!C$7:C$26,1)),"")</f>
        <v/>
      </c>
      <c r="N113" s="45" t="str">
        <f t="shared" si="2"/>
        <v/>
      </c>
      <c r="O113" s="45">
        <f>IFERROR(100*(M113+(I113-VLOOKUP(M113,'Kovats n-alkanes'!B$7:C$31,2,TRUE))/(VLOOKUP(N113,'Kovats n-alkanes'!B$7:C$31,2,TRUE)-VLOOKUP(M113,'Kovats n-alkanes'!B$7:C$31,2,TRUE))),I113)</f>
        <v>0</v>
      </c>
      <c r="P113" s="49">
        <v>1</v>
      </c>
      <c r="Q113" s="49">
        <v>1</v>
      </c>
      <c r="R113" s="82"/>
      <c r="S113" s="82"/>
      <c r="T113" s="81"/>
      <c r="U113" s="81"/>
      <c r="V113" s="81"/>
      <c r="W113" s="81"/>
      <c r="X113" s="81"/>
      <c r="Y113" s="81"/>
      <c r="Z113" s="81"/>
      <c r="AA113" s="82"/>
      <c r="AB113" s="82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</row>
    <row r="114" spans="1:44" ht="13.2">
      <c r="A114" s="45"/>
      <c r="B114" s="45"/>
      <c r="C114" s="45"/>
      <c r="D114" s="53"/>
      <c r="E114" s="45"/>
      <c r="F114" s="45"/>
      <c r="G114" s="45"/>
      <c r="H114" s="66"/>
      <c r="I114" s="77"/>
      <c r="J114" s="47" t="s">
        <v>182</v>
      </c>
      <c r="K114" s="45" t="str">
        <f t="shared" si="1"/>
        <v/>
      </c>
      <c r="L114" s="47">
        <f>IF(Q114=1,IFERROR(100*(J114+(H114-VLOOKUP(J114,'Kovats n-alkanes'!G$7:H$40,2,TRUE))/(VLOOKUP(K114,'Kovats n-alkanes'!G$7:H$40,2,TRUE)-VLOOKUP(J114,'Kovats n-alkanes'!G$7:H$40,2,TRUE))),H114),IFERROR(100*(J114+(H114-VLOOKUP(J114,'Kovats n-alkanes'!I$7:J$40,2,TRUE))/(VLOOKUP(K114,'Kovats n-alkanes'!I$7:J$40,2,TRUE)-VLOOKUP(J114,'Kovats n-alkanes'!I$7:J$40,2,TRUE))),H114))</f>
        <v>0</v>
      </c>
      <c r="M114" s="45" t="str">
        <f t="array" ref="M114">IFERROR(INDEX('Kovats n-alkanes'!B$7:B$31,MATCH(I114,'Kovats n-alkanes'!C$7:C$26,1)),"")</f>
        <v/>
      </c>
      <c r="N114" s="45" t="str">
        <f t="shared" si="2"/>
        <v/>
      </c>
      <c r="O114" s="45">
        <f>IFERROR(100*(M114+(I114-VLOOKUP(M114,'Kovats n-alkanes'!B$7:C$31,2,TRUE))/(VLOOKUP(N114,'Kovats n-alkanes'!B$7:C$31,2,TRUE)-VLOOKUP(M114,'Kovats n-alkanes'!B$7:C$31,2,TRUE))),I114)</f>
        <v>0</v>
      </c>
      <c r="P114" s="49">
        <v>1</v>
      </c>
      <c r="Q114" s="49">
        <v>1</v>
      </c>
      <c r="R114" s="82"/>
      <c r="S114" s="82"/>
      <c r="T114" s="81"/>
      <c r="U114" s="81"/>
      <c r="V114" s="81"/>
      <c r="W114" s="81"/>
      <c r="X114" s="81"/>
      <c r="Y114" s="81"/>
      <c r="Z114" s="81"/>
      <c r="AA114" s="82"/>
      <c r="AB114" s="82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</row>
    <row r="115" spans="1:44" ht="13.2">
      <c r="A115" s="45"/>
      <c r="B115" s="45"/>
      <c r="C115" s="45"/>
      <c r="D115" s="53"/>
      <c r="E115" s="45"/>
      <c r="F115" s="45"/>
      <c r="G115" s="45"/>
      <c r="H115" s="66"/>
      <c r="I115" s="77"/>
      <c r="J115" s="47" t="s">
        <v>182</v>
      </c>
      <c r="K115" s="45" t="str">
        <f t="shared" si="1"/>
        <v/>
      </c>
      <c r="L115" s="47">
        <f>IF(Q115=1,IFERROR(100*(J115+(H115-VLOOKUP(J115,'Kovats n-alkanes'!G$7:H$40,2,TRUE))/(VLOOKUP(K115,'Kovats n-alkanes'!G$7:H$40,2,TRUE)-VLOOKUP(J115,'Kovats n-alkanes'!G$7:H$40,2,TRUE))),H115),IFERROR(100*(J115+(H115-VLOOKUP(J115,'Kovats n-alkanes'!I$7:J$40,2,TRUE))/(VLOOKUP(K115,'Kovats n-alkanes'!I$7:J$40,2,TRUE)-VLOOKUP(J115,'Kovats n-alkanes'!I$7:J$40,2,TRUE))),H115))</f>
        <v>0</v>
      </c>
      <c r="M115" s="45" t="str">
        <f t="array" ref="M115">IFERROR(INDEX('Kovats n-alkanes'!B$7:B$31,MATCH(I115,'Kovats n-alkanes'!C$7:C$26,1)),"")</f>
        <v/>
      </c>
      <c r="N115" s="45" t="str">
        <f t="shared" si="2"/>
        <v/>
      </c>
      <c r="O115" s="45">
        <f>IFERROR(100*(M115+(I115-VLOOKUP(M115,'Kovats n-alkanes'!B$7:C$31,2,TRUE))/(VLOOKUP(N115,'Kovats n-alkanes'!B$7:C$31,2,TRUE)-VLOOKUP(M115,'Kovats n-alkanes'!B$7:C$31,2,TRUE))),I115)</f>
        <v>0</v>
      </c>
      <c r="P115" s="49">
        <v>1</v>
      </c>
      <c r="Q115" s="49">
        <v>1</v>
      </c>
      <c r="R115" s="82"/>
      <c r="S115" s="82"/>
      <c r="T115" s="81"/>
      <c r="U115" s="81"/>
      <c r="V115" s="81"/>
      <c r="W115" s="81"/>
      <c r="X115" s="81"/>
      <c r="Y115" s="81"/>
      <c r="Z115" s="81"/>
      <c r="AA115" s="82"/>
      <c r="AB115" s="82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</row>
    <row r="116" spans="1:44" ht="13.2">
      <c r="A116" s="45"/>
      <c r="B116" s="45"/>
      <c r="C116" s="45"/>
      <c r="D116" s="53"/>
      <c r="E116" s="45"/>
      <c r="F116" s="45"/>
      <c r="G116" s="45"/>
      <c r="H116" s="66"/>
      <c r="I116" s="77"/>
      <c r="J116" s="47" t="s">
        <v>182</v>
      </c>
      <c r="K116" s="45" t="str">
        <f t="shared" si="1"/>
        <v/>
      </c>
      <c r="L116" s="47">
        <f>IF(Q116=1,IFERROR(100*(J116+(H116-VLOOKUP(J116,'Kovats n-alkanes'!G$7:H$40,2,TRUE))/(VLOOKUP(K116,'Kovats n-alkanes'!G$7:H$40,2,TRUE)-VLOOKUP(J116,'Kovats n-alkanes'!G$7:H$40,2,TRUE))),H116),IFERROR(100*(J116+(H116-VLOOKUP(J116,'Kovats n-alkanes'!I$7:J$40,2,TRUE))/(VLOOKUP(K116,'Kovats n-alkanes'!I$7:J$40,2,TRUE)-VLOOKUP(J116,'Kovats n-alkanes'!I$7:J$40,2,TRUE))),H116))</f>
        <v>0</v>
      </c>
      <c r="M116" s="45" t="str">
        <f t="array" ref="M116">IFERROR(INDEX('Kovats n-alkanes'!B$7:B$31,MATCH(I116,'Kovats n-alkanes'!C$7:C$26,1)),"")</f>
        <v/>
      </c>
      <c r="N116" s="45" t="str">
        <f t="shared" si="2"/>
        <v/>
      </c>
      <c r="O116" s="45">
        <f>IFERROR(100*(M116+(I116-VLOOKUP(M116,'Kovats n-alkanes'!B$7:C$31,2,TRUE))/(VLOOKUP(N116,'Kovats n-alkanes'!B$7:C$31,2,TRUE)-VLOOKUP(M116,'Kovats n-alkanes'!B$7:C$31,2,TRUE))),I116)</f>
        <v>0</v>
      </c>
      <c r="P116" s="49">
        <v>1</v>
      </c>
      <c r="Q116" s="49">
        <v>1</v>
      </c>
      <c r="R116" s="82"/>
      <c r="S116" s="82"/>
      <c r="T116" s="81"/>
      <c r="U116" s="81"/>
      <c r="V116" s="81"/>
      <c r="W116" s="81"/>
      <c r="X116" s="81"/>
      <c r="Y116" s="81"/>
      <c r="Z116" s="81"/>
      <c r="AA116" s="82"/>
      <c r="AB116" s="82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</row>
    <row r="117" spans="1:44" ht="13.2">
      <c r="A117" s="45"/>
      <c r="B117" s="45"/>
      <c r="C117" s="45"/>
      <c r="D117" s="53"/>
      <c r="E117" s="45"/>
      <c r="F117" s="45"/>
      <c r="G117" s="45"/>
      <c r="H117" s="66"/>
      <c r="I117" s="77"/>
      <c r="J117" s="47" t="s">
        <v>182</v>
      </c>
      <c r="K117" s="45" t="str">
        <f t="shared" si="1"/>
        <v/>
      </c>
      <c r="L117" s="47">
        <f>IF(Q117=1,IFERROR(100*(J117+(H117-VLOOKUP(J117,'Kovats n-alkanes'!G$7:H$40,2,TRUE))/(VLOOKUP(K117,'Kovats n-alkanes'!G$7:H$40,2,TRUE)-VLOOKUP(J117,'Kovats n-alkanes'!G$7:H$40,2,TRUE))),H117),IFERROR(100*(J117+(H117-VLOOKUP(J117,'Kovats n-alkanes'!I$7:J$40,2,TRUE))/(VLOOKUP(K117,'Kovats n-alkanes'!I$7:J$40,2,TRUE)-VLOOKUP(J117,'Kovats n-alkanes'!I$7:J$40,2,TRUE))),H117))</f>
        <v>0</v>
      </c>
      <c r="M117" s="45" t="str">
        <f t="array" ref="M117">IFERROR(INDEX('Kovats n-alkanes'!B$7:B$31,MATCH(I117,'Kovats n-alkanes'!C$7:C$26,1)),"")</f>
        <v/>
      </c>
      <c r="N117" s="45" t="str">
        <f t="shared" si="2"/>
        <v/>
      </c>
      <c r="O117" s="45">
        <f>IFERROR(100*(M117+(I117-VLOOKUP(M117,'Kovats n-alkanes'!B$7:C$31,2,TRUE))/(VLOOKUP(N117,'Kovats n-alkanes'!B$7:C$31,2,TRUE)-VLOOKUP(M117,'Kovats n-alkanes'!B$7:C$31,2,TRUE))),I117)</f>
        <v>0</v>
      </c>
      <c r="P117" s="49">
        <v>1</v>
      </c>
      <c r="Q117" s="49">
        <v>1</v>
      </c>
      <c r="R117" s="82"/>
      <c r="S117" s="82"/>
      <c r="T117" s="81"/>
      <c r="U117" s="81"/>
      <c r="V117" s="81"/>
      <c r="W117" s="81"/>
      <c r="X117" s="81"/>
      <c r="Y117" s="81"/>
      <c r="Z117" s="81"/>
      <c r="AA117" s="82"/>
      <c r="AB117" s="82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</row>
    <row r="118" spans="1:44" ht="13.2">
      <c r="A118" s="45"/>
      <c r="B118" s="45"/>
      <c r="C118" s="45"/>
      <c r="D118" s="53"/>
      <c r="E118" s="45"/>
      <c r="F118" s="45"/>
      <c r="G118" s="45"/>
      <c r="H118" s="66"/>
      <c r="I118" s="77"/>
      <c r="J118" s="47" t="s">
        <v>182</v>
      </c>
      <c r="K118" s="45" t="str">
        <f t="shared" si="1"/>
        <v/>
      </c>
      <c r="L118" s="47">
        <f>IF(Q118=1,IFERROR(100*(J118+(H118-VLOOKUP(J118,'Kovats n-alkanes'!G$7:H$40,2,TRUE))/(VLOOKUP(K118,'Kovats n-alkanes'!G$7:H$40,2,TRUE)-VLOOKUP(J118,'Kovats n-alkanes'!G$7:H$40,2,TRUE))),H118),IFERROR(100*(J118+(H118-VLOOKUP(J118,'Kovats n-alkanes'!I$7:J$40,2,TRUE))/(VLOOKUP(K118,'Kovats n-alkanes'!I$7:J$40,2,TRUE)-VLOOKUP(J118,'Kovats n-alkanes'!I$7:J$40,2,TRUE))),H118))</f>
        <v>0</v>
      </c>
      <c r="M118" s="45" t="str">
        <f t="array" ref="M118">IFERROR(INDEX('Kovats n-alkanes'!B$7:B$31,MATCH(I118,'Kovats n-alkanes'!C$7:C$26,1)),"")</f>
        <v/>
      </c>
      <c r="N118" s="45" t="str">
        <f t="shared" si="2"/>
        <v/>
      </c>
      <c r="O118" s="45">
        <f>IFERROR(100*(M118+(I118-VLOOKUP(M118,'Kovats n-alkanes'!B$7:C$31,2,TRUE))/(VLOOKUP(N118,'Kovats n-alkanes'!B$7:C$31,2,TRUE)-VLOOKUP(M118,'Kovats n-alkanes'!B$7:C$31,2,TRUE))),I118)</f>
        <v>0</v>
      </c>
      <c r="P118" s="49">
        <v>1</v>
      </c>
      <c r="Q118" s="49">
        <v>1</v>
      </c>
      <c r="R118" s="82"/>
      <c r="S118" s="82"/>
      <c r="T118" s="81"/>
      <c r="U118" s="81"/>
      <c r="V118" s="81"/>
      <c r="W118" s="81"/>
      <c r="X118" s="81"/>
      <c r="Y118" s="81"/>
      <c r="Z118" s="81"/>
      <c r="AA118" s="82"/>
      <c r="AB118" s="82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</row>
    <row r="119" spans="1:44" ht="13.2">
      <c r="A119" s="45"/>
      <c r="B119" s="45"/>
      <c r="C119" s="45"/>
      <c r="D119" s="53"/>
      <c r="E119" s="45"/>
      <c r="F119" s="45"/>
      <c r="G119" s="45"/>
      <c r="H119" s="66"/>
      <c r="I119" s="77"/>
      <c r="J119" s="47" t="s">
        <v>182</v>
      </c>
      <c r="K119" s="45" t="str">
        <f t="shared" si="1"/>
        <v/>
      </c>
      <c r="L119" s="47">
        <f>IF(Q119=1,IFERROR(100*(J119+(H119-VLOOKUP(J119,'Kovats n-alkanes'!G$7:H$40,2,TRUE))/(VLOOKUP(K119,'Kovats n-alkanes'!G$7:H$40,2,TRUE)-VLOOKUP(J119,'Kovats n-alkanes'!G$7:H$40,2,TRUE))),H119),IFERROR(100*(J119+(H119-VLOOKUP(J119,'Kovats n-alkanes'!I$7:J$40,2,TRUE))/(VLOOKUP(K119,'Kovats n-alkanes'!I$7:J$40,2,TRUE)-VLOOKUP(J119,'Kovats n-alkanes'!I$7:J$40,2,TRUE))),H119))</f>
        <v>0</v>
      </c>
      <c r="M119" s="45" t="str">
        <f t="array" ref="M119">IFERROR(INDEX('Kovats n-alkanes'!B$7:B$31,MATCH(I119,'Kovats n-alkanes'!C$7:C$26,1)),"")</f>
        <v/>
      </c>
      <c r="N119" s="45" t="str">
        <f t="shared" si="2"/>
        <v/>
      </c>
      <c r="O119" s="45">
        <f>IFERROR(100*(M119+(I119-VLOOKUP(M119,'Kovats n-alkanes'!B$7:C$31,2,TRUE))/(VLOOKUP(N119,'Kovats n-alkanes'!B$7:C$31,2,TRUE)-VLOOKUP(M119,'Kovats n-alkanes'!B$7:C$31,2,TRUE))),I119)</f>
        <v>0</v>
      </c>
      <c r="P119" s="49">
        <v>1</v>
      </c>
      <c r="Q119" s="49">
        <v>1</v>
      </c>
      <c r="R119" s="82"/>
      <c r="S119" s="82"/>
      <c r="T119" s="81"/>
      <c r="U119" s="81"/>
      <c r="V119" s="81"/>
      <c r="W119" s="81"/>
      <c r="X119" s="81"/>
      <c r="Y119" s="81"/>
      <c r="Z119" s="81"/>
      <c r="AA119" s="82"/>
      <c r="AB119" s="82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</row>
    <row r="120" spans="1:44" ht="13.2">
      <c r="A120" s="45"/>
      <c r="B120" s="45"/>
      <c r="C120" s="45"/>
      <c r="D120" s="53"/>
      <c r="E120" s="45"/>
      <c r="F120" s="45"/>
      <c r="G120" s="45"/>
      <c r="H120" s="66"/>
      <c r="I120" s="77"/>
      <c r="J120" s="47" t="s">
        <v>182</v>
      </c>
      <c r="K120" s="45" t="str">
        <f t="shared" si="1"/>
        <v/>
      </c>
      <c r="L120" s="47">
        <f>IF(Q120=1,IFERROR(100*(J120+(H120-VLOOKUP(J120,'Kovats n-alkanes'!G$7:H$40,2,TRUE))/(VLOOKUP(K120,'Kovats n-alkanes'!G$7:H$40,2,TRUE)-VLOOKUP(J120,'Kovats n-alkanes'!G$7:H$40,2,TRUE))),H120),IFERROR(100*(J120+(H120-VLOOKUP(J120,'Kovats n-alkanes'!I$7:J$40,2,TRUE))/(VLOOKUP(K120,'Kovats n-alkanes'!I$7:J$40,2,TRUE)-VLOOKUP(J120,'Kovats n-alkanes'!I$7:J$40,2,TRUE))),H120))</f>
        <v>0</v>
      </c>
      <c r="M120" s="45" t="str">
        <f t="array" ref="M120">IFERROR(INDEX('Kovats n-alkanes'!B$7:B$31,MATCH(I120,'Kovats n-alkanes'!C$7:C$26,1)),"")</f>
        <v/>
      </c>
      <c r="N120" s="45" t="str">
        <f t="shared" si="2"/>
        <v/>
      </c>
      <c r="O120" s="45">
        <f>IFERROR(100*(M120+(I120-VLOOKUP(M120,'Kovats n-alkanes'!B$7:C$31,2,TRUE))/(VLOOKUP(N120,'Kovats n-alkanes'!B$7:C$31,2,TRUE)-VLOOKUP(M120,'Kovats n-alkanes'!B$7:C$31,2,TRUE))),I120)</f>
        <v>0</v>
      </c>
      <c r="P120" s="49">
        <v>1</v>
      </c>
      <c r="Q120" s="49">
        <v>1</v>
      </c>
      <c r="R120" s="82"/>
      <c r="S120" s="82"/>
      <c r="T120" s="81"/>
      <c r="U120" s="81"/>
      <c r="V120" s="81"/>
      <c r="W120" s="81"/>
      <c r="X120" s="81"/>
      <c r="Y120" s="81"/>
      <c r="Z120" s="81"/>
      <c r="AA120" s="82"/>
      <c r="AB120" s="82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</row>
    <row r="121" spans="1:44" ht="13.2">
      <c r="A121" s="45"/>
      <c r="B121" s="45"/>
      <c r="C121" s="45"/>
      <c r="D121" s="53"/>
      <c r="E121" s="45"/>
      <c r="F121" s="45"/>
      <c r="G121" s="45"/>
      <c r="H121" s="66"/>
      <c r="I121" s="77"/>
      <c r="J121" s="47" t="s">
        <v>182</v>
      </c>
      <c r="K121" s="45" t="str">
        <f t="shared" si="1"/>
        <v/>
      </c>
      <c r="L121" s="47">
        <f>IF(Q121=1,IFERROR(100*(J121+(H121-VLOOKUP(J121,'Kovats n-alkanes'!G$7:H$40,2,TRUE))/(VLOOKUP(K121,'Kovats n-alkanes'!G$7:H$40,2,TRUE)-VLOOKUP(J121,'Kovats n-alkanes'!G$7:H$40,2,TRUE))),H121),IFERROR(100*(J121+(H121-VLOOKUP(J121,'Kovats n-alkanes'!I$7:J$40,2,TRUE))/(VLOOKUP(K121,'Kovats n-alkanes'!I$7:J$40,2,TRUE)-VLOOKUP(J121,'Kovats n-alkanes'!I$7:J$40,2,TRUE))),H121))</f>
        <v>0</v>
      </c>
      <c r="M121" s="45" t="str">
        <f t="array" ref="M121">IFERROR(INDEX('Kovats n-alkanes'!B$7:B$31,MATCH(I121,'Kovats n-alkanes'!C$7:C$26,1)),"")</f>
        <v/>
      </c>
      <c r="N121" s="45" t="str">
        <f t="shared" si="2"/>
        <v/>
      </c>
      <c r="O121" s="45">
        <f>IFERROR(100*(M121+(I121-VLOOKUP(M121,'Kovats n-alkanes'!B$7:C$31,2,TRUE))/(VLOOKUP(N121,'Kovats n-alkanes'!B$7:C$31,2,TRUE)-VLOOKUP(M121,'Kovats n-alkanes'!B$7:C$31,2,TRUE))),I121)</f>
        <v>0</v>
      </c>
      <c r="P121" s="49">
        <v>1</v>
      </c>
      <c r="Q121" s="49">
        <v>1</v>
      </c>
      <c r="R121" s="82"/>
      <c r="S121" s="82"/>
      <c r="T121" s="81"/>
      <c r="U121" s="81"/>
      <c r="V121" s="81"/>
      <c r="W121" s="81"/>
      <c r="X121" s="81"/>
      <c r="Y121" s="81"/>
      <c r="Z121" s="81"/>
      <c r="AA121" s="82"/>
      <c r="AB121" s="82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</row>
    <row r="122" spans="1:44" ht="13.2">
      <c r="A122" s="45"/>
      <c r="B122" s="45"/>
      <c r="C122" s="45"/>
      <c r="D122" s="53"/>
      <c r="E122" s="45"/>
      <c r="F122" s="45"/>
      <c r="G122" s="45"/>
      <c r="H122" s="66"/>
      <c r="I122" s="77"/>
      <c r="J122" s="47" t="s">
        <v>182</v>
      </c>
      <c r="K122" s="45" t="str">
        <f t="shared" si="1"/>
        <v/>
      </c>
      <c r="L122" s="47">
        <f>IF(Q122=1,IFERROR(100*(J122+(H122-VLOOKUP(J122,'Kovats n-alkanes'!G$7:H$40,2,TRUE))/(VLOOKUP(K122,'Kovats n-alkanes'!G$7:H$40,2,TRUE)-VLOOKUP(J122,'Kovats n-alkanes'!G$7:H$40,2,TRUE))),H122),IFERROR(100*(J122+(H122-VLOOKUP(J122,'Kovats n-alkanes'!I$7:J$40,2,TRUE))/(VLOOKUP(K122,'Kovats n-alkanes'!I$7:J$40,2,TRUE)-VLOOKUP(J122,'Kovats n-alkanes'!I$7:J$40,2,TRUE))),H122))</f>
        <v>0</v>
      </c>
      <c r="M122" s="45" t="str">
        <f t="array" ref="M122">IFERROR(INDEX('Kovats n-alkanes'!B$7:B$31,MATCH(I122,'Kovats n-alkanes'!C$7:C$26,1)),"")</f>
        <v/>
      </c>
      <c r="N122" s="45" t="str">
        <f t="shared" si="2"/>
        <v/>
      </c>
      <c r="O122" s="45">
        <f>IFERROR(100*(M122+(I122-VLOOKUP(M122,'Kovats n-alkanes'!B$7:C$31,2,TRUE))/(VLOOKUP(N122,'Kovats n-alkanes'!B$7:C$31,2,TRUE)-VLOOKUP(M122,'Kovats n-alkanes'!B$7:C$31,2,TRUE))),I122)</f>
        <v>0</v>
      </c>
      <c r="P122" s="49">
        <v>1</v>
      </c>
      <c r="Q122" s="49">
        <v>1</v>
      </c>
      <c r="R122" s="82"/>
      <c r="S122" s="82"/>
      <c r="T122" s="81"/>
      <c r="U122" s="81"/>
      <c r="V122" s="81"/>
      <c r="W122" s="81"/>
      <c r="X122" s="81"/>
      <c r="Y122" s="81"/>
      <c r="Z122" s="81"/>
      <c r="AA122" s="82"/>
      <c r="AB122" s="82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</row>
    <row r="123" spans="1:44" ht="13.2">
      <c r="A123" s="45"/>
      <c r="B123" s="45"/>
      <c r="C123" s="45"/>
      <c r="D123" s="53"/>
      <c r="E123" s="45"/>
      <c r="F123" s="45"/>
      <c r="G123" s="45"/>
      <c r="H123" s="66"/>
      <c r="I123" s="77"/>
      <c r="J123" s="47" t="s">
        <v>182</v>
      </c>
      <c r="K123" s="45" t="str">
        <f t="shared" si="1"/>
        <v/>
      </c>
      <c r="L123" s="47">
        <f>IF(Q123=1,IFERROR(100*(J123+(H123-VLOOKUP(J123,'Kovats n-alkanes'!G$7:H$40,2,TRUE))/(VLOOKUP(K123,'Kovats n-alkanes'!G$7:H$40,2,TRUE)-VLOOKUP(J123,'Kovats n-alkanes'!G$7:H$40,2,TRUE))),H123),IFERROR(100*(J123+(H123-VLOOKUP(J123,'Kovats n-alkanes'!I$7:J$40,2,TRUE))/(VLOOKUP(K123,'Kovats n-alkanes'!I$7:J$40,2,TRUE)-VLOOKUP(J123,'Kovats n-alkanes'!I$7:J$40,2,TRUE))),H123))</f>
        <v>0</v>
      </c>
      <c r="M123" s="45" t="str">
        <f t="array" ref="M123">IFERROR(INDEX('Kovats n-alkanes'!B$7:B$31,MATCH(I123,'Kovats n-alkanes'!C$7:C$26,1)),"")</f>
        <v/>
      </c>
      <c r="N123" s="45" t="str">
        <f t="shared" si="2"/>
        <v/>
      </c>
      <c r="O123" s="45">
        <f>IFERROR(100*(M123+(I123-VLOOKUP(M123,'Kovats n-alkanes'!B$7:C$31,2,TRUE))/(VLOOKUP(N123,'Kovats n-alkanes'!B$7:C$31,2,TRUE)-VLOOKUP(M123,'Kovats n-alkanes'!B$7:C$31,2,TRUE))),I123)</f>
        <v>0</v>
      </c>
      <c r="P123" s="49">
        <v>1</v>
      </c>
      <c r="Q123" s="49">
        <v>1</v>
      </c>
      <c r="R123" s="82"/>
      <c r="S123" s="82"/>
      <c r="T123" s="81"/>
      <c r="U123" s="81"/>
      <c r="V123" s="81"/>
      <c r="W123" s="81"/>
      <c r="X123" s="81"/>
      <c r="Y123" s="81"/>
      <c r="Z123" s="81"/>
      <c r="AA123" s="82"/>
      <c r="AB123" s="82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</row>
    <row r="124" spans="1:44" ht="13.2">
      <c r="A124" s="45"/>
      <c r="B124" s="45"/>
      <c r="C124" s="45"/>
      <c r="D124" s="53"/>
      <c r="E124" s="45"/>
      <c r="F124" s="45"/>
      <c r="G124" s="45"/>
      <c r="H124" s="66"/>
      <c r="I124" s="77"/>
      <c r="J124" s="47" t="s">
        <v>182</v>
      </c>
      <c r="K124" s="45" t="str">
        <f t="shared" si="1"/>
        <v/>
      </c>
      <c r="L124" s="47">
        <f>IF(Q124=1,IFERROR(100*(J124+(H124-VLOOKUP(J124,'Kovats n-alkanes'!G$7:H$40,2,TRUE))/(VLOOKUP(K124,'Kovats n-alkanes'!G$7:H$40,2,TRUE)-VLOOKUP(J124,'Kovats n-alkanes'!G$7:H$40,2,TRUE))),H124),IFERROR(100*(J124+(H124-VLOOKUP(J124,'Kovats n-alkanes'!I$7:J$40,2,TRUE))/(VLOOKUP(K124,'Kovats n-alkanes'!I$7:J$40,2,TRUE)-VLOOKUP(J124,'Kovats n-alkanes'!I$7:J$40,2,TRUE))),H124))</f>
        <v>0</v>
      </c>
      <c r="M124" s="45" t="str">
        <f t="array" ref="M124">IFERROR(INDEX('Kovats n-alkanes'!B$7:B$31,MATCH(I124,'Kovats n-alkanes'!C$7:C$26,1)),"")</f>
        <v/>
      </c>
      <c r="N124" s="45" t="str">
        <f t="shared" si="2"/>
        <v/>
      </c>
      <c r="O124" s="45">
        <f>IFERROR(100*(M124+(I124-VLOOKUP(M124,'Kovats n-alkanes'!B$7:C$31,2,TRUE))/(VLOOKUP(N124,'Kovats n-alkanes'!B$7:C$31,2,TRUE)-VLOOKUP(M124,'Kovats n-alkanes'!B$7:C$31,2,TRUE))),I124)</f>
        <v>0</v>
      </c>
      <c r="P124" s="49">
        <v>1</v>
      </c>
      <c r="Q124" s="49">
        <v>1</v>
      </c>
      <c r="R124" s="82"/>
      <c r="S124" s="82"/>
      <c r="T124" s="81"/>
      <c r="U124" s="81"/>
      <c r="V124" s="81"/>
      <c r="W124" s="81"/>
      <c r="X124" s="81"/>
      <c r="Y124" s="81"/>
      <c r="Z124" s="81"/>
      <c r="AA124" s="82"/>
      <c r="AB124" s="82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</row>
    <row r="125" spans="1:44" ht="13.2">
      <c r="A125" s="45"/>
      <c r="B125" s="45"/>
      <c r="C125" s="45"/>
      <c r="D125" s="53"/>
      <c r="E125" s="45"/>
      <c r="F125" s="45"/>
      <c r="G125" s="45"/>
      <c r="H125" s="66"/>
      <c r="I125" s="77"/>
      <c r="J125" s="47" t="s">
        <v>182</v>
      </c>
      <c r="K125" s="45" t="str">
        <f t="shared" si="1"/>
        <v/>
      </c>
      <c r="L125" s="47">
        <f>IF(Q125=1,IFERROR(100*(J125+(H125-VLOOKUP(J125,'Kovats n-alkanes'!G$7:H$40,2,TRUE))/(VLOOKUP(K125,'Kovats n-alkanes'!G$7:H$40,2,TRUE)-VLOOKUP(J125,'Kovats n-alkanes'!G$7:H$40,2,TRUE))),H125),IFERROR(100*(J125+(H125-VLOOKUP(J125,'Kovats n-alkanes'!I$7:J$40,2,TRUE))/(VLOOKUP(K125,'Kovats n-alkanes'!I$7:J$40,2,TRUE)-VLOOKUP(J125,'Kovats n-alkanes'!I$7:J$40,2,TRUE))),H125))</f>
        <v>0</v>
      </c>
      <c r="M125" s="45" t="str">
        <f t="array" ref="M125">IFERROR(INDEX('Kovats n-alkanes'!B$7:B$31,MATCH(I125,'Kovats n-alkanes'!C$7:C$26,1)),"")</f>
        <v/>
      </c>
      <c r="N125" s="45" t="str">
        <f t="shared" si="2"/>
        <v/>
      </c>
      <c r="O125" s="45">
        <f>IFERROR(100*(M125+(I125-VLOOKUP(M125,'Kovats n-alkanes'!B$7:C$31,2,TRUE))/(VLOOKUP(N125,'Kovats n-alkanes'!B$7:C$31,2,TRUE)-VLOOKUP(M125,'Kovats n-alkanes'!B$7:C$31,2,TRUE))),I125)</f>
        <v>0</v>
      </c>
      <c r="P125" s="49">
        <v>1</v>
      </c>
      <c r="Q125" s="49">
        <v>1</v>
      </c>
      <c r="R125" s="82"/>
      <c r="S125" s="82"/>
      <c r="T125" s="81"/>
      <c r="U125" s="81"/>
      <c r="V125" s="81"/>
      <c r="W125" s="81"/>
      <c r="X125" s="81"/>
      <c r="Y125" s="81"/>
      <c r="Z125" s="81"/>
      <c r="AA125" s="82"/>
      <c r="AB125" s="82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</row>
    <row r="126" spans="1:44" ht="13.2">
      <c r="A126" s="45"/>
      <c r="B126" s="45"/>
      <c r="C126" s="45"/>
      <c r="D126" s="53"/>
      <c r="E126" s="45"/>
      <c r="F126" s="45"/>
      <c r="G126" s="45"/>
      <c r="H126" s="66"/>
      <c r="I126" s="77"/>
      <c r="J126" s="47" t="s">
        <v>182</v>
      </c>
      <c r="K126" s="45" t="str">
        <f t="shared" si="1"/>
        <v/>
      </c>
      <c r="L126" s="47">
        <f>IF(Q126=1,IFERROR(100*(J126+(H126-VLOOKUP(J126,'Kovats n-alkanes'!G$7:H$40,2,TRUE))/(VLOOKUP(K126,'Kovats n-alkanes'!G$7:H$40,2,TRUE)-VLOOKUP(J126,'Kovats n-alkanes'!G$7:H$40,2,TRUE))),H126),IFERROR(100*(J126+(H126-VLOOKUP(J126,'Kovats n-alkanes'!I$7:J$40,2,TRUE))/(VLOOKUP(K126,'Kovats n-alkanes'!I$7:J$40,2,TRUE)-VLOOKUP(J126,'Kovats n-alkanes'!I$7:J$40,2,TRUE))),H126))</f>
        <v>0</v>
      </c>
      <c r="M126" s="45" t="str">
        <f t="array" ref="M126">IFERROR(INDEX('Kovats n-alkanes'!B$7:B$31,MATCH(I126,'Kovats n-alkanes'!C$7:C$26,1)),"")</f>
        <v/>
      </c>
      <c r="N126" s="45" t="str">
        <f t="shared" si="2"/>
        <v/>
      </c>
      <c r="O126" s="45">
        <f>IFERROR(100*(M126+(I126-VLOOKUP(M126,'Kovats n-alkanes'!B$7:C$31,2,TRUE))/(VLOOKUP(N126,'Kovats n-alkanes'!B$7:C$31,2,TRUE)-VLOOKUP(M126,'Kovats n-alkanes'!B$7:C$31,2,TRUE))),I126)</f>
        <v>0</v>
      </c>
      <c r="P126" s="49">
        <v>1</v>
      </c>
      <c r="Q126" s="49">
        <v>1</v>
      </c>
      <c r="R126" s="82"/>
      <c r="S126" s="82"/>
      <c r="T126" s="81"/>
      <c r="U126" s="81"/>
      <c r="V126" s="81"/>
      <c r="W126" s="81"/>
      <c r="X126" s="81"/>
      <c r="Y126" s="81"/>
      <c r="Z126" s="81"/>
      <c r="AA126" s="82"/>
      <c r="AB126" s="82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</row>
    <row r="127" spans="1:44" ht="13.2">
      <c r="A127" s="45"/>
      <c r="B127" s="45"/>
      <c r="C127" s="45"/>
      <c r="D127" s="53"/>
      <c r="E127" s="45"/>
      <c r="F127" s="45"/>
      <c r="G127" s="45"/>
      <c r="H127" s="66"/>
      <c r="I127" s="77"/>
      <c r="J127" s="47" t="s">
        <v>182</v>
      </c>
      <c r="K127" s="45" t="str">
        <f t="shared" si="1"/>
        <v/>
      </c>
      <c r="L127" s="47">
        <f>IF(Q127=1,IFERROR(100*(J127+(H127-VLOOKUP(J127,'Kovats n-alkanes'!G$7:H$40,2,TRUE))/(VLOOKUP(K127,'Kovats n-alkanes'!G$7:H$40,2,TRUE)-VLOOKUP(J127,'Kovats n-alkanes'!G$7:H$40,2,TRUE))),H127),IFERROR(100*(J127+(H127-VLOOKUP(J127,'Kovats n-alkanes'!I$7:J$40,2,TRUE))/(VLOOKUP(K127,'Kovats n-alkanes'!I$7:J$40,2,TRUE)-VLOOKUP(J127,'Kovats n-alkanes'!I$7:J$40,2,TRUE))),H127))</f>
        <v>0</v>
      </c>
      <c r="M127" s="45" t="str">
        <f t="array" ref="M127">IFERROR(INDEX('Kovats n-alkanes'!B$7:B$31,MATCH(I127,'Kovats n-alkanes'!C$7:C$26,1)),"")</f>
        <v/>
      </c>
      <c r="N127" s="45" t="str">
        <f t="shared" si="2"/>
        <v/>
      </c>
      <c r="O127" s="45">
        <f>IFERROR(100*(M127+(I127-VLOOKUP(M127,'Kovats n-alkanes'!B$7:C$31,2,TRUE))/(VLOOKUP(N127,'Kovats n-alkanes'!B$7:C$31,2,TRUE)-VLOOKUP(M127,'Kovats n-alkanes'!B$7:C$31,2,TRUE))),I127)</f>
        <v>0</v>
      </c>
      <c r="P127" s="49">
        <v>1</v>
      </c>
      <c r="Q127" s="49">
        <v>1</v>
      </c>
      <c r="R127" s="82"/>
      <c r="S127" s="82"/>
      <c r="T127" s="81"/>
      <c r="U127" s="81"/>
      <c r="V127" s="81"/>
      <c r="W127" s="81"/>
      <c r="X127" s="81"/>
      <c r="Y127" s="81"/>
      <c r="Z127" s="81"/>
      <c r="AA127" s="82"/>
      <c r="AB127" s="82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</row>
    <row r="128" spans="1:44" ht="13.2">
      <c r="A128" s="45"/>
      <c r="B128" s="45"/>
      <c r="C128" s="45"/>
      <c r="D128" s="53"/>
      <c r="E128" s="45"/>
      <c r="F128" s="45"/>
      <c r="G128" s="45"/>
      <c r="H128" s="66"/>
      <c r="I128" s="77"/>
      <c r="J128" s="47" t="s">
        <v>182</v>
      </c>
      <c r="K128" s="45" t="str">
        <f t="shared" si="1"/>
        <v/>
      </c>
      <c r="L128" s="47">
        <f>IF(Q128=1,IFERROR(100*(J128+(H128-VLOOKUP(J128,'Kovats n-alkanes'!G$7:H$40,2,TRUE))/(VLOOKUP(K128,'Kovats n-alkanes'!G$7:H$40,2,TRUE)-VLOOKUP(J128,'Kovats n-alkanes'!G$7:H$40,2,TRUE))),H128),IFERROR(100*(J128+(H128-VLOOKUP(J128,'Kovats n-alkanes'!I$7:J$40,2,TRUE))/(VLOOKUP(K128,'Kovats n-alkanes'!I$7:J$40,2,TRUE)-VLOOKUP(J128,'Kovats n-alkanes'!I$7:J$40,2,TRUE))),H128))</f>
        <v>0</v>
      </c>
      <c r="M128" s="45" t="str">
        <f t="array" ref="M128">IFERROR(INDEX('Kovats n-alkanes'!B$7:B$31,MATCH(I128,'Kovats n-alkanes'!C$7:C$26,1)),"")</f>
        <v/>
      </c>
      <c r="N128" s="45" t="str">
        <f t="shared" si="2"/>
        <v/>
      </c>
      <c r="O128" s="45">
        <f>IFERROR(100*(M128+(I128-VLOOKUP(M128,'Kovats n-alkanes'!B$7:C$31,2,TRUE))/(VLOOKUP(N128,'Kovats n-alkanes'!B$7:C$31,2,TRUE)-VLOOKUP(M128,'Kovats n-alkanes'!B$7:C$31,2,TRUE))),I128)</f>
        <v>0</v>
      </c>
      <c r="P128" s="49">
        <v>1</v>
      </c>
      <c r="Q128" s="49">
        <v>1</v>
      </c>
      <c r="R128" s="82"/>
      <c r="S128" s="82"/>
      <c r="T128" s="81"/>
      <c r="U128" s="81"/>
      <c r="V128" s="81"/>
      <c r="W128" s="81"/>
      <c r="X128" s="81"/>
      <c r="Y128" s="81"/>
      <c r="Z128" s="81"/>
      <c r="AA128" s="82"/>
      <c r="AB128" s="82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</row>
    <row r="129" spans="1:44" ht="13.2">
      <c r="A129" s="45"/>
      <c r="B129" s="45"/>
      <c r="C129" s="45"/>
      <c r="D129" s="53"/>
      <c r="E129" s="45"/>
      <c r="F129" s="45"/>
      <c r="G129" s="45"/>
      <c r="H129" s="66"/>
      <c r="I129" s="77"/>
      <c r="J129" s="47" t="s">
        <v>182</v>
      </c>
      <c r="K129" s="45" t="str">
        <f t="shared" si="1"/>
        <v/>
      </c>
      <c r="L129" s="47">
        <f>IF(Q129=1,IFERROR(100*(J129+(H129-VLOOKUP(J129,'Kovats n-alkanes'!G$7:H$40,2,TRUE))/(VLOOKUP(K129,'Kovats n-alkanes'!G$7:H$40,2,TRUE)-VLOOKUP(J129,'Kovats n-alkanes'!G$7:H$40,2,TRUE))),H129),IFERROR(100*(J129+(H129-VLOOKUP(J129,'Kovats n-alkanes'!I$7:J$40,2,TRUE))/(VLOOKUP(K129,'Kovats n-alkanes'!I$7:J$40,2,TRUE)-VLOOKUP(J129,'Kovats n-alkanes'!I$7:J$40,2,TRUE))),H129))</f>
        <v>0</v>
      </c>
      <c r="M129" s="45" t="str">
        <f t="array" ref="M129">IFERROR(INDEX('Kovats n-alkanes'!B$7:B$31,MATCH(I129,'Kovats n-alkanes'!C$7:C$26,1)),"")</f>
        <v/>
      </c>
      <c r="N129" s="45" t="str">
        <f t="shared" si="2"/>
        <v/>
      </c>
      <c r="O129" s="45">
        <f>IFERROR(100*(M129+(I129-VLOOKUP(M129,'Kovats n-alkanes'!B$7:C$31,2,TRUE))/(VLOOKUP(N129,'Kovats n-alkanes'!B$7:C$31,2,TRUE)-VLOOKUP(M129,'Kovats n-alkanes'!B$7:C$31,2,TRUE))),I129)</f>
        <v>0</v>
      </c>
      <c r="P129" s="49">
        <v>1</v>
      </c>
      <c r="Q129" s="49">
        <v>1</v>
      </c>
      <c r="R129" s="82"/>
      <c r="S129" s="82"/>
      <c r="T129" s="81"/>
      <c r="U129" s="81"/>
      <c r="V129" s="81"/>
      <c r="W129" s="81"/>
      <c r="X129" s="81"/>
      <c r="Y129" s="81"/>
      <c r="Z129" s="81"/>
      <c r="AA129" s="82"/>
      <c r="AB129" s="82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</row>
    <row r="130" spans="1:44" ht="13.2">
      <c r="A130" s="45"/>
      <c r="B130" s="45"/>
      <c r="C130" s="45"/>
      <c r="D130" s="53"/>
      <c r="E130" s="45"/>
      <c r="F130" s="45"/>
      <c r="G130" s="45"/>
      <c r="H130" s="66"/>
      <c r="I130" s="77"/>
      <c r="J130" s="47" t="s">
        <v>182</v>
      </c>
      <c r="K130" s="45" t="str">
        <f t="shared" si="1"/>
        <v/>
      </c>
      <c r="L130" s="47">
        <f>IF(Q130=1,IFERROR(100*(J130+(H130-VLOOKUP(J130,'Kovats n-alkanes'!G$7:H$40,2,TRUE))/(VLOOKUP(K130,'Kovats n-alkanes'!G$7:H$40,2,TRUE)-VLOOKUP(J130,'Kovats n-alkanes'!G$7:H$40,2,TRUE))),H130),IFERROR(100*(J130+(H130-VLOOKUP(J130,'Kovats n-alkanes'!I$7:J$40,2,TRUE))/(VLOOKUP(K130,'Kovats n-alkanes'!I$7:J$40,2,TRUE)-VLOOKUP(J130,'Kovats n-alkanes'!I$7:J$40,2,TRUE))),H130))</f>
        <v>0</v>
      </c>
      <c r="M130" s="45" t="str">
        <f t="array" ref="M130">IFERROR(INDEX('Kovats n-alkanes'!B$7:B$31,MATCH(I130,'Kovats n-alkanes'!C$7:C$26,1)),"")</f>
        <v/>
      </c>
      <c r="N130" s="45" t="str">
        <f t="shared" si="2"/>
        <v/>
      </c>
      <c r="O130" s="45">
        <f>IFERROR(100*(M130+(I130-VLOOKUP(M130,'Kovats n-alkanes'!B$7:C$31,2,TRUE))/(VLOOKUP(N130,'Kovats n-alkanes'!B$7:C$31,2,TRUE)-VLOOKUP(M130,'Kovats n-alkanes'!B$7:C$31,2,TRUE))),I130)</f>
        <v>0</v>
      </c>
      <c r="P130" s="49">
        <v>1</v>
      </c>
      <c r="Q130" s="49">
        <v>1</v>
      </c>
      <c r="R130" s="82"/>
      <c r="S130" s="82"/>
      <c r="T130" s="81"/>
      <c r="U130" s="81"/>
      <c r="V130" s="81"/>
      <c r="W130" s="81"/>
      <c r="X130" s="81"/>
      <c r="Y130" s="81"/>
      <c r="Z130" s="81"/>
      <c r="AA130" s="82"/>
      <c r="AB130" s="82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</row>
    <row r="131" spans="1:44" ht="13.2">
      <c r="A131" s="45"/>
      <c r="B131" s="45"/>
      <c r="C131" s="45"/>
      <c r="D131" s="53"/>
      <c r="E131" s="45"/>
      <c r="F131" s="45"/>
      <c r="G131" s="45"/>
      <c r="H131" s="66"/>
      <c r="I131" s="77"/>
      <c r="J131" s="47" t="s">
        <v>182</v>
      </c>
      <c r="K131" s="45" t="str">
        <f t="shared" si="1"/>
        <v/>
      </c>
      <c r="L131" s="47">
        <f>IF(Q131=1,IFERROR(100*(J131+(H131-VLOOKUP(J131,'Kovats n-alkanes'!G$7:H$40,2,TRUE))/(VLOOKUP(K131,'Kovats n-alkanes'!G$7:H$40,2,TRUE)-VLOOKUP(J131,'Kovats n-alkanes'!G$7:H$40,2,TRUE))),H131),IFERROR(100*(J131+(H131-VLOOKUP(J131,'Kovats n-alkanes'!I$7:J$40,2,TRUE))/(VLOOKUP(K131,'Kovats n-alkanes'!I$7:J$40,2,TRUE)-VLOOKUP(J131,'Kovats n-alkanes'!I$7:J$40,2,TRUE))),H131))</f>
        <v>0</v>
      </c>
      <c r="M131" s="45" t="str">
        <f t="array" ref="M131">IFERROR(INDEX('Kovats n-alkanes'!B$7:B$31,MATCH(I131,'Kovats n-alkanes'!C$7:C$26,1)),"")</f>
        <v/>
      </c>
      <c r="N131" s="45" t="str">
        <f t="shared" si="2"/>
        <v/>
      </c>
      <c r="O131" s="45">
        <f>IFERROR(100*(M131+(I131-VLOOKUP(M131,'Kovats n-alkanes'!B$7:C$31,2,TRUE))/(VLOOKUP(N131,'Kovats n-alkanes'!B$7:C$31,2,TRUE)-VLOOKUP(M131,'Kovats n-alkanes'!B$7:C$31,2,TRUE))),I131)</f>
        <v>0</v>
      </c>
      <c r="P131" s="49">
        <v>1</v>
      </c>
      <c r="Q131" s="49">
        <v>1</v>
      </c>
      <c r="R131" s="82"/>
      <c r="S131" s="82"/>
      <c r="T131" s="81"/>
      <c r="U131" s="81"/>
      <c r="V131" s="81"/>
      <c r="W131" s="81"/>
      <c r="X131" s="81"/>
      <c r="Y131" s="81"/>
      <c r="Z131" s="81"/>
      <c r="AA131" s="82"/>
      <c r="AB131" s="82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</row>
    <row r="132" spans="1:44" ht="13.2">
      <c r="A132" s="45"/>
      <c r="B132" s="45"/>
      <c r="C132" s="45"/>
      <c r="D132" s="53"/>
      <c r="E132" s="45"/>
      <c r="F132" s="45"/>
      <c r="G132" s="45"/>
      <c r="H132" s="66"/>
      <c r="I132" s="77"/>
      <c r="J132" s="47" t="s">
        <v>182</v>
      </c>
      <c r="K132" s="45" t="str">
        <f t="shared" si="1"/>
        <v/>
      </c>
      <c r="L132" s="47">
        <f>IF(Q132=1,IFERROR(100*(J132+(H132-VLOOKUP(J132,'Kovats n-alkanes'!G$7:H$40,2,TRUE))/(VLOOKUP(K132,'Kovats n-alkanes'!G$7:H$40,2,TRUE)-VLOOKUP(J132,'Kovats n-alkanes'!G$7:H$40,2,TRUE))),H132),IFERROR(100*(J132+(H132-VLOOKUP(J132,'Kovats n-alkanes'!I$7:J$40,2,TRUE))/(VLOOKUP(K132,'Kovats n-alkanes'!I$7:J$40,2,TRUE)-VLOOKUP(J132,'Kovats n-alkanes'!I$7:J$40,2,TRUE))),H132))</f>
        <v>0</v>
      </c>
      <c r="M132" s="45" t="str">
        <f t="array" ref="M132">IFERROR(INDEX('Kovats n-alkanes'!B$7:B$31,MATCH(I132,'Kovats n-alkanes'!C$7:C$26,1)),"")</f>
        <v/>
      </c>
      <c r="N132" s="45" t="str">
        <f t="shared" si="2"/>
        <v/>
      </c>
      <c r="O132" s="45">
        <f>IFERROR(100*(M132+(I132-VLOOKUP(M132,'Kovats n-alkanes'!B$7:C$31,2,TRUE))/(VLOOKUP(N132,'Kovats n-alkanes'!B$7:C$31,2,TRUE)-VLOOKUP(M132,'Kovats n-alkanes'!B$7:C$31,2,TRUE))),I132)</f>
        <v>0</v>
      </c>
      <c r="P132" s="49">
        <v>1</v>
      </c>
      <c r="Q132" s="49">
        <v>1</v>
      </c>
      <c r="R132" s="82"/>
      <c r="S132" s="82"/>
      <c r="T132" s="81"/>
      <c r="U132" s="81"/>
      <c r="V132" s="81"/>
      <c r="W132" s="81"/>
      <c r="X132" s="81"/>
      <c r="Y132" s="81"/>
      <c r="Z132" s="81"/>
      <c r="AA132" s="82"/>
      <c r="AB132" s="82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</row>
    <row r="133" spans="1:44" ht="13.2">
      <c r="A133" s="45"/>
      <c r="B133" s="45"/>
      <c r="C133" s="45"/>
      <c r="D133" s="53"/>
      <c r="E133" s="45"/>
      <c r="F133" s="45"/>
      <c r="G133" s="45"/>
      <c r="H133" s="66"/>
      <c r="I133" s="77"/>
      <c r="J133" s="47" t="s">
        <v>182</v>
      </c>
      <c r="K133" s="45" t="str">
        <f t="shared" si="1"/>
        <v/>
      </c>
      <c r="L133" s="47">
        <f>IF(Q133=1,IFERROR(100*(J133+(H133-VLOOKUP(J133,'Kovats n-alkanes'!G$7:H$40,2,TRUE))/(VLOOKUP(K133,'Kovats n-alkanes'!G$7:H$40,2,TRUE)-VLOOKUP(J133,'Kovats n-alkanes'!G$7:H$40,2,TRUE))),H133),IFERROR(100*(J133+(H133-VLOOKUP(J133,'Kovats n-alkanes'!I$7:J$40,2,TRUE))/(VLOOKUP(K133,'Kovats n-alkanes'!I$7:J$40,2,TRUE)-VLOOKUP(J133,'Kovats n-alkanes'!I$7:J$40,2,TRUE))),H133))</f>
        <v>0</v>
      </c>
      <c r="M133" s="45" t="str">
        <f t="array" ref="M133">IFERROR(INDEX('Kovats n-alkanes'!B$7:B$31,MATCH(I133,'Kovats n-alkanes'!C$7:C$26,1)),"")</f>
        <v/>
      </c>
      <c r="N133" s="45" t="str">
        <f t="shared" si="2"/>
        <v/>
      </c>
      <c r="O133" s="45">
        <f>IFERROR(100*(M133+(I133-VLOOKUP(M133,'Kovats n-alkanes'!B$7:C$31,2,TRUE))/(VLOOKUP(N133,'Kovats n-alkanes'!B$7:C$31,2,TRUE)-VLOOKUP(M133,'Kovats n-alkanes'!B$7:C$31,2,TRUE))),I133)</f>
        <v>0</v>
      </c>
      <c r="P133" s="49">
        <v>1</v>
      </c>
      <c r="Q133" s="49">
        <v>1</v>
      </c>
      <c r="R133" s="82"/>
      <c r="S133" s="82"/>
      <c r="T133" s="81"/>
      <c r="U133" s="81"/>
      <c r="V133" s="81"/>
      <c r="W133" s="81"/>
      <c r="X133" s="81"/>
      <c r="Y133" s="81"/>
      <c r="Z133" s="81"/>
      <c r="AA133" s="82"/>
      <c r="AB133" s="82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</row>
    <row r="134" spans="1:44" ht="13.2">
      <c r="A134" s="45"/>
      <c r="B134" s="45"/>
      <c r="C134" s="45"/>
      <c r="D134" s="53"/>
      <c r="E134" s="45"/>
      <c r="F134" s="45"/>
      <c r="G134" s="45"/>
      <c r="H134" s="66"/>
      <c r="I134" s="77"/>
      <c r="J134" s="47" t="s">
        <v>182</v>
      </c>
      <c r="K134" s="45" t="str">
        <f t="shared" si="1"/>
        <v/>
      </c>
      <c r="L134" s="47">
        <f>IF(Q134=1,IFERROR(100*(J134+(H134-VLOOKUP(J134,'Kovats n-alkanes'!G$7:H$40,2,TRUE))/(VLOOKUP(K134,'Kovats n-alkanes'!G$7:H$40,2,TRUE)-VLOOKUP(J134,'Kovats n-alkanes'!G$7:H$40,2,TRUE))),H134),IFERROR(100*(J134+(H134-VLOOKUP(J134,'Kovats n-alkanes'!I$7:J$40,2,TRUE))/(VLOOKUP(K134,'Kovats n-alkanes'!I$7:J$40,2,TRUE)-VLOOKUP(J134,'Kovats n-alkanes'!I$7:J$40,2,TRUE))),H134))</f>
        <v>0</v>
      </c>
      <c r="M134" s="45" t="str">
        <f t="array" ref="M134">IFERROR(INDEX('Kovats n-alkanes'!B$7:B$31,MATCH(I134,'Kovats n-alkanes'!C$7:C$26,1)),"")</f>
        <v/>
      </c>
      <c r="N134" s="45" t="str">
        <f t="shared" si="2"/>
        <v/>
      </c>
      <c r="O134" s="45">
        <f>IFERROR(100*(M134+(I134-VLOOKUP(M134,'Kovats n-alkanes'!B$7:C$31,2,TRUE))/(VLOOKUP(N134,'Kovats n-alkanes'!B$7:C$31,2,TRUE)-VLOOKUP(M134,'Kovats n-alkanes'!B$7:C$31,2,TRUE))),I134)</f>
        <v>0</v>
      </c>
      <c r="P134" s="49">
        <v>1</v>
      </c>
      <c r="Q134" s="49">
        <v>1</v>
      </c>
      <c r="R134" s="82"/>
      <c r="S134" s="82"/>
      <c r="T134" s="81"/>
      <c r="U134" s="81"/>
      <c r="V134" s="81"/>
      <c r="W134" s="81"/>
      <c r="X134" s="81"/>
      <c r="Y134" s="81"/>
      <c r="Z134" s="81"/>
      <c r="AA134" s="82"/>
      <c r="AB134" s="82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</row>
    <row r="135" spans="1:44" ht="13.2">
      <c r="A135" s="45"/>
      <c r="B135" s="45"/>
      <c r="C135" s="45"/>
      <c r="D135" s="53"/>
      <c r="E135" s="45"/>
      <c r="F135" s="45"/>
      <c r="G135" s="45"/>
      <c r="H135" s="66"/>
      <c r="I135" s="77"/>
      <c r="J135" s="47" t="s">
        <v>182</v>
      </c>
      <c r="K135" s="45" t="str">
        <f t="shared" si="1"/>
        <v/>
      </c>
      <c r="L135" s="47">
        <f>IF(Q135=1,IFERROR(100*(J135+(H135-VLOOKUP(J135,'Kovats n-alkanes'!G$7:H$40,2,TRUE))/(VLOOKUP(K135,'Kovats n-alkanes'!G$7:H$40,2,TRUE)-VLOOKUP(J135,'Kovats n-alkanes'!G$7:H$40,2,TRUE))),H135),IFERROR(100*(J135+(H135-VLOOKUP(J135,'Kovats n-alkanes'!I$7:J$40,2,TRUE))/(VLOOKUP(K135,'Kovats n-alkanes'!I$7:J$40,2,TRUE)-VLOOKUP(J135,'Kovats n-alkanes'!I$7:J$40,2,TRUE))),H135))</f>
        <v>0</v>
      </c>
      <c r="M135" s="45" t="str">
        <f t="array" ref="M135">IFERROR(INDEX('Kovats n-alkanes'!B$7:B$31,MATCH(I135,'Kovats n-alkanes'!C$7:C$26,1)),"")</f>
        <v/>
      </c>
      <c r="N135" s="45" t="str">
        <f t="shared" si="2"/>
        <v/>
      </c>
      <c r="O135" s="45">
        <f>IFERROR(100*(M135+(I135-VLOOKUP(M135,'Kovats n-alkanes'!B$7:C$31,2,TRUE))/(VLOOKUP(N135,'Kovats n-alkanes'!B$7:C$31,2,TRUE)-VLOOKUP(M135,'Kovats n-alkanes'!B$7:C$31,2,TRUE))),I135)</f>
        <v>0</v>
      </c>
      <c r="P135" s="49">
        <v>1</v>
      </c>
      <c r="Q135" s="49">
        <v>1</v>
      </c>
      <c r="R135" s="82"/>
      <c r="S135" s="82"/>
      <c r="T135" s="81"/>
      <c r="U135" s="81"/>
      <c r="V135" s="81"/>
      <c r="W135" s="81"/>
      <c r="X135" s="81"/>
      <c r="Y135" s="81"/>
      <c r="Z135" s="81"/>
      <c r="AA135" s="82"/>
      <c r="AB135" s="82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</row>
    <row r="136" spans="1:44" ht="13.2">
      <c r="A136" s="45"/>
      <c r="B136" s="45"/>
      <c r="C136" s="45"/>
      <c r="D136" s="53"/>
      <c r="E136" s="45"/>
      <c r="F136" s="45"/>
      <c r="G136" s="45"/>
      <c r="H136" s="66"/>
      <c r="I136" s="77"/>
      <c r="J136" s="47" t="s">
        <v>182</v>
      </c>
      <c r="K136" s="45" t="str">
        <f t="shared" si="1"/>
        <v/>
      </c>
      <c r="L136" s="47">
        <f>IF(Q136=1,IFERROR(100*(J136+(H136-VLOOKUP(J136,'Kovats n-alkanes'!G$7:H$40,2,TRUE))/(VLOOKUP(K136,'Kovats n-alkanes'!G$7:H$40,2,TRUE)-VLOOKUP(J136,'Kovats n-alkanes'!G$7:H$40,2,TRUE))),H136),IFERROR(100*(J136+(H136-VLOOKUP(J136,'Kovats n-alkanes'!I$7:J$40,2,TRUE))/(VLOOKUP(K136,'Kovats n-alkanes'!I$7:J$40,2,TRUE)-VLOOKUP(J136,'Kovats n-alkanes'!I$7:J$40,2,TRUE))),H136))</f>
        <v>0</v>
      </c>
      <c r="M136" s="45" t="str">
        <f t="array" ref="M136">IFERROR(INDEX('Kovats n-alkanes'!B$7:B$31,MATCH(I136,'Kovats n-alkanes'!C$7:C$26,1)),"")</f>
        <v/>
      </c>
      <c r="N136" s="45" t="str">
        <f t="shared" si="2"/>
        <v/>
      </c>
      <c r="O136" s="45">
        <f>IFERROR(100*(M136+(I136-VLOOKUP(M136,'Kovats n-alkanes'!B$7:C$31,2,TRUE))/(VLOOKUP(N136,'Kovats n-alkanes'!B$7:C$31,2,TRUE)-VLOOKUP(M136,'Kovats n-alkanes'!B$7:C$31,2,TRUE))),I136)</f>
        <v>0</v>
      </c>
      <c r="P136" s="49">
        <v>1</v>
      </c>
      <c r="Q136" s="49">
        <v>1</v>
      </c>
      <c r="R136" s="82"/>
      <c r="S136" s="82"/>
      <c r="T136" s="81"/>
      <c r="U136" s="81"/>
      <c r="V136" s="81"/>
      <c r="W136" s="81"/>
      <c r="X136" s="81"/>
      <c r="Y136" s="81"/>
      <c r="Z136" s="81"/>
      <c r="AA136" s="82"/>
      <c r="AB136" s="82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</row>
    <row r="137" spans="1:44" ht="13.2">
      <c r="A137" s="45"/>
      <c r="B137" s="45"/>
      <c r="C137" s="45"/>
      <c r="D137" s="53"/>
      <c r="E137" s="45"/>
      <c r="F137" s="45"/>
      <c r="G137" s="45"/>
      <c r="H137" s="66"/>
      <c r="I137" s="77"/>
      <c r="J137" s="47" t="s">
        <v>182</v>
      </c>
      <c r="K137" s="45" t="str">
        <f t="shared" si="1"/>
        <v/>
      </c>
      <c r="L137" s="47">
        <f>IF(Q137=1,IFERROR(100*(J137+(H137-VLOOKUP(J137,'Kovats n-alkanes'!G$7:H$40,2,TRUE))/(VLOOKUP(K137,'Kovats n-alkanes'!G$7:H$40,2,TRUE)-VLOOKUP(J137,'Kovats n-alkanes'!G$7:H$40,2,TRUE))),H137),IFERROR(100*(J137+(H137-VLOOKUP(J137,'Kovats n-alkanes'!I$7:J$40,2,TRUE))/(VLOOKUP(K137,'Kovats n-alkanes'!I$7:J$40,2,TRUE)-VLOOKUP(J137,'Kovats n-alkanes'!I$7:J$40,2,TRUE))),H137))</f>
        <v>0</v>
      </c>
      <c r="M137" s="45" t="str">
        <f t="array" ref="M137">IFERROR(INDEX('Kovats n-alkanes'!B$7:B$31,MATCH(I137,'Kovats n-alkanes'!C$7:C$26,1)),"")</f>
        <v/>
      </c>
      <c r="N137" s="45" t="str">
        <f t="shared" si="2"/>
        <v/>
      </c>
      <c r="O137" s="45">
        <f>IFERROR(100*(M137+(I137-VLOOKUP(M137,'Kovats n-alkanes'!B$7:C$31,2,TRUE))/(VLOOKUP(N137,'Kovats n-alkanes'!B$7:C$31,2,TRUE)-VLOOKUP(M137,'Kovats n-alkanes'!B$7:C$31,2,TRUE))),I137)</f>
        <v>0</v>
      </c>
      <c r="P137" s="49">
        <v>1</v>
      </c>
      <c r="Q137" s="49">
        <v>1</v>
      </c>
      <c r="R137" s="82"/>
      <c r="S137" s="82"/>
      <c r="T137" s="81"/>
      <c r="U137" s="81"/>
      <c r="V137" s="81"/>
      <c r="W137" s="81"/>
      <c r="X137" s="81"/>
      <c r="Y137" s="81"/>
      <c r="Z137" s="81"/>
      <c r="AA137" s="82"/>
      <c r="AB137" s="82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</row>
    <row r="138" spans="1:44" ht="13.2">
      <c r="A138" s="45"/>
      <c r="B138" s="45"/>
      <c r="C138" s="45"/>
      <c r="D138" s="53"/>
      <c r="E138" s="45"/>
      <c r="F138" s="45"/>
      <c r="G138" s="45"/>
      <c r="H138" s="66"/>
      <c r="I138" s="77"/>
      <c r="J138" s="47" t="s">
        <v>182</v>
      </c>
      <c r="K138" s="45" t="str">
        <f t="shared" si="1"/>
        <v/>
      </c>
      <c r="L138" s="47">
        <f>IF(Q138=1,IFERROR(100*(J138+(H138-VLOOKUP(J138,'Kovats n-alkanes'!G$7:H$40,2,TRUE))/(VLOOKUP(K138,'Kovats n-alkanes'!G$7:H$40,2,TRUE)-VLOOKUP(J138,'Kovats n-alkanes'!G$7:H$40,2,TRUE))),H138),IFERROR(100*(J138+(H138-VLOOKUP(J138,'Kovats n-alkanes'!I$7:J$40,2,TRUE))/(VLOOKUP(K138,'Kovats n-alkanes'!I$7:J$40,2,TRUE)-VLOOKUP(J138,'Kovats n-alkanes'!I$7:J$40,2,TRUE))),H138))</f>
        <v>0</v>
      </c>
      <c r="M138" s="45" t="str">
        <f t="array" ref="M138">IFERROR(INDEX('Kovats n-alkanes'!B$7:B$31,MATCH(I138,'Kovats n-alkanes'!C$7:C$26,1)),"")</f>
        <v/>
      </c>
      <c r="N138" s="45" t="str">
        <f t="shared" si="2"/>
        <v/>
      </c>
      <c r="O138" s="45">
        <f>IFERROR(100*(M138+(I138-VLOOKUP(M138,'Kovats n-alkanes'!B$7:C$31,2,TRUE))/(VLOOKUP(N138,'Kovats n-alkanes'!B$7:C$31,2,TRUE)-VLOOKUP(M138,'Kovats n-alkanes'!B$7:C$31,2,TRUE))),I138)</f>
        <v>0</v>
      </c>
      <c r="P138" s="49">
        <v>1</v>
      </c>
      <c r="Q138" s="49">
        <v>1</v>
      </c>
      <c r="R138" s="82"/>
      <c r="S138" s="82"/>
      <c r="T138" s="81"/>
      <c r="U138" s="81"/>
      <c r="V138" s="81"/>
      <c r="W138" s="81"/>
      <c r="X138" s="81"/>
      <c r="Y138" s="81"/>
      <c r="Z138" s="81"/>
      <c r="AA138" s="82"/>
      <c r="AB138" s="82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</row>
    <row r="139" spans="1:44" ht="13.2">
      <c r="A139" s="45"/>
      <c r="B139" s="45"/>
      <c r="C139" s="45"/>
      <c r="D139" s="53"/>
      <c r="E139" s="45"/>
      <c r="F139" s="45"/>
      <c r="G139" s="45"/>
      <c r="H139" s="66"/>
      <c r="I139" s="77"/>
      <c r="J139" s="47" t="s">
        <v>182</v>
      </c>
      <c r="K139" s="45" t="str">
        <f t="shared" si="1"/>
        <v/>
      </c>
      <c r="L139" s="47">
        <f>IF(Q139=1,IFERROR(100*(J139+(H139-VLOOKUP(J139,'Kovats n-alkanes'!G$7:H$40,2,TRUE))/(VLOOKUP(K139,'Kovats n-alkanes'!G$7:H$40,2,TRUE)-VLOOKUP(J139,'Kovats n-alkanes'!G$7:H$40,2,TRUE))),H139),IFERROR(100*(J139+(H139-VLOOKUP(J139,'Kovats n-alkanes'!I$7:J$40,2,TRUE))/(VLOOKUP(K139,'Kovats n-alkanes'!I$7:J$40,2,TRUE)-VLOOKUP(J139,'Kovats n-alkanes'!I$7:J$40,2,TRUE))),H139))</f>
        <v>0</v>
      </c>
      <c r="M139" s="45" t="str">
        <f t="array" ref="M139">IFERROR(INDEX('Kovats n-alkanes'!B$7:B$31,MATCH(I139,'Kovats n-alkanes'!C$7:C$26,1)),"")</f>
        <v/>
      </c>
      <c r="N139" s="45" t="str">
        <f t="shared" si="2"/>
        <v/>
      </c>
      <c r="O139" s="45">
        <f>IFERROR(100*(M139+(I139-VLOOKUP(M139,'Kovats n-alkanes'!B$7:C$31,2,TRUE))/(VLOOKUP(N139,'Kovats n-alkanes'!B$7:C$31,2,TRUE)-VLOOKUP(M139,'Kovats n-alkanes'!B$7:C$31,2,TRUE))),I139)</f>
        <v>0</v>
      </c>
      <c r="P139" s="49">
        <v>1</v>
      </c>
      <c r="Q139" s="49">
        <v>1</v>
      </c>
      <c r="R139" s="82"/>
      <c r="S139" s="82"/>
      <c r="T139" s="81"/>
      <c r="U139" s="81"/>
      <c r="V139" s="81"/>
      <c r="W139" s="81"/>
      <c r="X139" s="81"/>
      <c r="Y139" s="81"/>
      <c r="Z139" s="81"/>
      <c r="AA139" s="82"/>
      <c r="AB139" s="82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</row>
    <row r="140" spans="1:44" ht="13.2">
      <c r="A140" s="45"/>
      <c r="B140" s="45"/>
      <c r="C140" s="45"/>
      <c r="D140" s="53"/>
      <c r="E140" s="45"/>
      <c r="F140" s="45"/>
      <c r="G140" s="45"/>
      <c r="H140" s="66"/>
      <c r="I140" s="77"/>
      <c r="J140" s="47" t="s">
        <v>182</v>
      </c>
      <c r="K140" s="45" t="str">
        <f t="shared" si="1"/>
        <v/>
      </c>
      <c r="L140" s="47">
        <f>IF(Q140=1,IFERROR(100*(J140+(H140-VLOOKUP(J140,'Kovats n-alkanes'!G$7:H$40,2,TRUE))/(VLOOKUP(K140,'Kovats n-alkanes'!G$7:H$40,2,TRUE)-VLOOKUP(J140,'Kovats n-alkanes'!G$7:H$40,2,TRUE))),H140),IFERROR(100*(J140+(H140-VLOOKUP(J140,'Kovats n-alkanes'!I$7:J$40,2,TRUE))/(VLOOKUP(K140,'Kovats n-alkanes'!I$7:J$40,2,TRUE)-VLOOKUP(J140,'Kovats n-alkanes'!I$7:J$40,2,TRUE))),H140))</f>
        <v>0</v>
      </c>
      <c r="M140" s="45" t="str">
        <f t="array" ref="M140">IFERROR(INDEX('Kovats n-alkanes'!B$7:B$31,MATCH(I140,'Kovats n-alkanes'!C$7:C$26,1)),"")</f>
        <v/>
      </c>
      <c r="N140" s="45" t="str">
        <f t="shared" si="2"/>
        <v/>
      </c>
      <c r="O140" s="45">
        <f>IFERROR(100*(M140+(I140-VLOOKUP(M140,'Kovats n-alkanes'!B$7:C$31,2,TRUE))/(VLOOKUP(N140,'Kovats n-alkanes'!B$7:C$31,2,TRUE)-VLOOKUP(M140,'Kovats n-alkanes'!B$7:C$31,2,TRUE))),I140)</f>
        <v>0</v>
      </c>
      <c r="P140" s="49">
        <v>1</v>
      </c>
      <c r="Q140" s="49">
        <v>1</v>
      </c>
      <c r="R140" s="82"/>
      <c r="S140" s="82"/>
      <c r="T140" s="81"/>
      <c r="U140" s="81"/>
      <c r="V140" s="81"/>
      <c r="W140" s="81"/>
      <c r="X140" s="81"/>
      <c r="Y140" s="81"/>
      <c r="Z140" s="81"/>
      <c r="AA140" s="82"/>
      <c r="AB140" s="82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</row>
    <row r="141" spans="1:44" ht="13.2">
      <c r="A141" s="45"/>
      <c r="B141" s="45"/>
      <c r="C141" s="45"/>
      <c r="D141" s="53"/>
      <c r="E141" s="45"/>
      <c r="F141" s="45"/>
      <c r="G141" s="45"/>
      <c r="H141" s="66"/>
      <c r="I141" s="77"/>
      <c r="J141" s="47" t="s">
        <v>182</v>
      </c>
      <c r="K141" s="45" t="str">
        <f t="shared" si="1"/>
        <v/>
      </c>
      <c r="L141" s="47">
        <f>IF(Q141=1,IFERROR(100*(J141+(H141-VLOOKUP(J141,'Kovats n-alkanes'!G$7:H$40,2,TRUE))/(VLOOKUP(K141,'Kovats n-alkanes'!G$7:H$40,2,TRUE)-VLOOKUP(J141,'Kovats n-alkanes'!G$7:H$40,2,TRUE))),H141),IFERROR(100*(J141+(H141-VLOOKUP(J141,'Kovats n-alkanes'!I$7:J$40,2,TRUE))/(VLOOKUP(K141,'Kovats n-alkanes'!I$7:J$40,2,TRUE)-VLOOKUP(J141,'Kovats n-alkanes'!I$7:J$40,2,TRUE))),H141))</f>
        <v>0</v>
      </c>
      <c r="M141" s="45" t="str">
        <f t="array" ref="M141">IFERROR(INDEX('Kovats n-alkanes'!B$7:B$31,MATCH(I141,'Kovats n-alkanes'!C$7:C$26,1)),"")</f>
        <v/>
      </c>
      <c r="N141" s="45" t="str">
        <f t="shared" si="2"/>
        <v/>
      </c>
      <c r="O141" s="45">
        <f>IFERROR(100*(M141+(I141-VLOOKUP(M141,'Kovats n-alkanes'!B$7:C$31,2,TRUE))/(VLOOKUP(N141,'Kovats n-alkanes'!B$7:C$31,2,TRUE)-VLOOKUP(M141,'Kovats n-alkanes'!B$7:C$31,2,TRUE))),I141)</f>
        <v>0</v>
      </c>
      <c r="P141" s="49">
        <v>1</v>
      </c>
      <c r="Q141" s="49">
        <v>1</v>
      </c>
      <c r="R141" s="82"/>
      <c r="S141" s="82"/>
      <c r="T141" s="81"/>
      <c r="U141" s="81"/>
      <c r="V141" s="81"/>
      <c r="W141" s="81"/>
      <c r="X141" s="81"/>
      <c r="Y141" s="81"/>
      <c r="Z141" s="81"/>
      <c r="AA141" s="82"/>
      <c r="AB141" s="82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</row>
    <row r="142" spans="1:44" ht="13.2">
      <c r="A142" s="45"/>
      <c r="B142" s="45"/>
      <c r="C142" s="45"/>
      <c r="D142" s="53"/>
      <c r="E142" s="45"/>
      <c r="F142" s="45"/>
      <c r="G142" s="45"/>
      <c r="H142" s="66"/>
      <c r="I142" s="77"/>
      <c r="J142" s="47" t="s">
        <v>182</v>
      </c>
      <c r="K142" s="45" t="str">
        <f t="shared" si="1"/>
        <v/>
      </c>
      <c r="L142" s="47">
        <f>IF(Q142=1,IFERROR(100*(J142+(H142-VLOOKUP(J142,'Kovats n-alkanes'!G$7:H$40,2,TRUE))/(VLOOKUP(K142,'Kovats n-alkanes'!G$7:H$40,2,TRUE)-VLOOKUP(J142,'Kovats n-alkanes'!G$7:H$40,2,TRUE))),H142),IFERROR(100*(J142+(H142-VLOOKUP(J142,'Kovats n-alkanes'!I$7:J$40,2,TRUE))/(VLOOKUP(K142,'Kovats n-alkanes'!I$7:J$40,2,TRUE)-VLOOKUP(J142,'Kovats n-alkanes'!I$7:J$40,2,TRUE))),H142))</f>
        <v>0</v>
      </c>
      <c r="M142" s="45" t="str">
        <f t="array" ref="M142">IFERROR(INDEX('Kovats n-alkanes'!B$7:B$31,MATCH(I142,'Kovats n-alkanes'!C$7:C$26,1)),"")</f>
        <v/>
      </c>
      <c r="N142" s="45" t="str">
        <f t="shared" si="2"/>
        <v/>
      </c>
      <c r="O142" s="45">
        <f>IFERROR(100*(M142+(I142-VLOOKUP(M142,'Kovats n-alkanes'!B$7:C$31,2,TRUE))/(VLOOKUP(N142,'Kovats n-alkanes'!B$7:C$31,2,TRUE)-VLOOKUP(M142,'Kovats n-alkanes'!B$7:C$31,2,TRUE))),I142)</f>
        <v>0</v>
      </c>
      <c r="P142" s="49">
        <v>1</v>
      </c>
      <c r="Q142" s="49">
        <v>1</v>
      </c>
      <c r="R142" s="82"/>
      <c r="S142" s="82"/>
      <c r="T142" s="81"/>
      <c r="U142" s="81"/>
      <c r="V142" s="81"/>
      <c r="W142" s="81"/>
      <c r="X142" s="81"/>
      <c r="Y142" s="81"/>
      <c r="Z142" s="81"/>
      <c r="AA142" s="82"/>
      <c r="AB142" s="82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</row>
    <row r="143" spans="1:44" ht="13.2">
      <c r="A143" s="45"/>
      <c r="B143" s="45"/>
      <c r="C143" s="45"/>
      <c r="D143" s="53"/>
      <c r="E143" s="45"/>
      <c r="F143" s="45"/>
      <c r="G143" s="45"/>
      <c r="H143" s="66"/>
      <c r="I143" s="77"/>
      <c r="J143" s="47" t="s">
        <v>182</v>
      </c>
      <c r="K143" s="45" t="str">
        <f t="shared" si="1"/>
        <v/>
      </c>
      <c r="L143" s="47">
        <f>IF(Q143=1,IFERROR(100*(J143+(H143-VLOOKUP(J143,'Kovats n-alkanes'!G$7:H$40,2,TRUE))/(VLOOKUP(K143,'Kovats n-alkanes'!G$7:H$40,2,TRUE)-VLOOKUP(J143,'Kovats n-alkanes'!G$7:H$40,2,TRUE))),H143),IFERROR(100*(J143+(H143-VLOOKUP(J143,'Kovats n-alkanes'!I$7:J$40,2,TRUE))/(VLOOKUP(K143,'Kovats n-alkanes'!I$7:J$40,2,TRUE)-VLOOKUP(J143,'Kovats n-alkanes'!I$7:J$40,2,TRUE))),H143))</f>
        <v>0</v>
      </c>
      <c r="M143" s="45" t="str">
        <f t="array" ref="M143">IFERROR(INDEX('Kovats n-alkanes'!B$7:B$31,MATCH(I143,'Kovats n-alkanes'!C$7:C$26,1)),"")</f>
        <v/>
      </c>
      <c r="N143" s="45" t="str">
        <f t="shared" si="2"/>
        <v/>
      </c>
      <c r="O143" s="45">
        <f>IFERROR(100*(M143+(I143-VLOOKUP(M143,'Kovats n-alkanes'!B$7:C$31,2,TRUE))/(VLOOKUP(N143,'Kovats n-alkanes'!B$7:C$31,2,TRUE)-VLOOKUP(M143,'Kovats n-alkanes'!B$7:C$31,2,TRUE))),I143)</f>
        <v>0</v>
      </c>
      <c r="P143" s="49">
        <v>1</v>
      </c>
      <c r="Q143" s="49">
        <v>1</v>
      </c>
      <c r="R143" s="82"/>
      <c r="S143" s="82"/>
      <c r="T143" s="81"/>
      <c r="U143" s="81"/>
      <c r="V143" s="81"/>
      <c r="W143" s="81"/>
      <c r="X143" s="81"/>
      <c r="Y143" s="81"/>
      <c r="Z143" s="81"/>
      <c r="AA143" s="82"/>
      <c r="AB143" s="82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</row>
    <row r="144" spans="1:44" ht="13.2">
      <c r="A144" s="45"/>
      <c r="B144" s="45"/>
      <c r="C144" s="45"/>
      <c r="D144" s="53"/>
      <c r="E144" s="45"/>
      <c r="F144" s="45"/>
      <c r="G144" s="45"/>
      <c r="H144" s="66"/>
      <c r="I144" s="77"/>
      <c r="J144" s="47" t="s">
        <v>182</v>
      </c>
      <c r="K144" s="45" t="str">
        <f t="shared" si="1"/>
        <v/>
      </c>
      <c r="L144" s="47">
        <f>IF(Q144=1,IFERROR(100*(J144+(H144-VLOOKUP(J144,'Kovats n-alkanes'!G$7:H$40,2,TRUE))/(VLOOKUP(K144,'Kovats n-alkanes'!G$7:H$40,2,TRUE)-VLOOKUP(J144,'Kovats n-alkanes'!G$7:H$40,2,TRUE))),H144),IFERROR(100*(J144+(H144-VLOOKUP(J144,'Kovats n-alkanes'!I$7:J$40,2,TRUE))/(VLOOKUP(K144,'Kovats n-alkanes'!I$7:J$40,2,TRUE)-VLOOKUP(J144,'Kovats n-alkanes'!I$7:J$40,2,TRUE))),H144))</f>
        <v>0</v>
      </c>
      <c r="M144" s="45" t="str">
        <f t="array" ref="M144">IFERROR(INDEX('Kovats n-alkanes'!B$7:B$31,MATCH(I144,'Kovats n-alkanes'!C$7:C$26,1)),"")</f>
        <v/>
      </c>
      <c r="N144" s="45" t="str">
        <f t="shared" si="2"/>
        <v/>
      </c>
      <c r="O144" s="45">
        <f>IFERROR(100*(M144+(I144-VLOOKUP(M144,'Kovats n-alkanes'!B$7:C$31,2,TRUE))/(VLOOKUP(N144,'Kovats n-alkanes'!B$7:C$31,2,TRUE)-VLOOKUP(M144,'Kovats n-alkanes'!B$7:C$31,2,TRUE))),I144)</f>
        <v>0</v>
      </c>
      <c r="P144" s="49">
        <v>1</v>
      </c>
      <c r="Q144" s="49">
        <v>1</v>
      </c>
      <c r="R144" s="82"/>
      <c r="S144" s="82"/>
      <c r="T144" s="81"/>
      <c r="U144" s="81"/>
      <c r="V144" s="81"/>
      <c r="W144" s="81"/>
      <c r="X144" s="81"/>
      <c r="Y144" s="81"/>
      <c r="Z144" s="81"/>
      <c r="AA144" s="82"/>
      <c r="AB144" s="82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</row>
    <row r="145" spans="1:44" ht="13.2">
      <c r="A145" s="45"/>
      <c r="B145" s="45"/>
      <c r="C145" s="45"/>
      <c r="D145" s="53"/>
      <c r="E145" s="45"/>
      <c r="F145" s="45"/>
      <c r="G145" s="45"/>
      <c r="H145" s="66"/>
      <c r="I145" s="77"/>
      <c r="J145" s="47" t="s">
        <v>182</v>
      </c>
      <c r="K145" s="45" t="str">
        <f t="shared" si="1"/>
        <v/>
      </c>
      <c r="L145" s="47">
        <f>IF(Q145=1,IFERROR(100*(J145+(H145-VLOOKUP(J145,'Kovats n-alkanes'!G$7:H$40,2,TRUE))/(VLOOKUP(K145,'Kovats n-alkanes'!G$7:H$40,2,TRUE)-VLOOKUP(J145,'Kovats n-alkanes'!G$7:H$40,2,TRUE))),H145),IFERROR(100*(J145+(H145-VLOOKUP(J145,'Kovats n-alkanes'!I$7:J$40,2,TRUE))/(VLOOKUP(K145,'Kovats n-alkanes'!I$7:J$40,2,TRUE)-VLOOKUP(J145,'Kovats n-alkanes'!I$7:J$40,2,TRUE))),H145))</f>
        <v>0</v>
      </c>
      <c r="M145" s="45" t="str">
        <f t="array" ref="M145">IFERROR(INDEX('Kovats n-alkanes'!B$7:B$31,MATCH(I145,'Kovats n-alkanes'!C$7:C$26,1)),"")</f>
        <v/>
      </c>
      <c r="N145" s="45" t="str">
        <f t="shared" si="2"/>
        <v/>
      </c>
      <c r="O145" s="45">
        <f>IFERROR(100*(M145+(I145-VLOOKUP(M145,'Kovats n-alkanes'!B$7:C$31,2,TRUE))/(VLOOKUP(N145,'Kovats n-alkanes'!B$7:C$31,2,TRUE)-VLOOKUP(M145,'Kovats n-alkanes'!B$7:C$31,2,TRUE))),I145)</f>
        <v>0</v>
      </c>
      <c r="P145" s="49">
        <v>1</v>
      </c>
      <c r="Q145" s="49">
        <v>1</v>
      </c>
      <c r="R145" s="82"/>
      <c r="S145" s="82"/>
      <c r="T145" s="81"/>
      <c r="U145" s="81"/>
      <c r="V145" s="81"/>
      <c r="W145" s="81"/>
      <c r="X145" s="81"/>
      <c r="Y145" s="81"/>
      <c r="Z145" s="81"/>
      <c r="AA145" s="82"/>
      <c r="AB145" s="82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</row>
    <row r="146" spans="1:44" ht="13.2">
      <c r="A146" s="45"/>
      <c r="B146" s="45"/>
      <c r="C146" s="45"/>
      <c r="D146" s="53"/>
      <c r="E146" s="45"/>
      <c r="F146" s="45"/>
      <c r="G146" s="45"/>
      <c r="H146" s="66"/>
      <c r="I146" s="77"/>
      <c r="J146" s="47" t="s">
        <v>182</v>
      </c>
      <c r="K146" s="45" t="str">
        <f t="shared" si="1"/>
        <v/>
      </c>
      <c r="L146" s="47">
        <f>IF(Q146=1,IFERROR(100*(J146+(H146-VLOOKUP(J146,'Kovats n-alkanes'!G$7:H$40,2,TRUE))/(VLOOKUP(K146,'Kovats n-alkanes'!G$7:H$40,2,TRUE)-VLOOKUP(J146,'Kovats n-alkanes'!G$7:H$40,2,TRUE))),H146),IFERROR(100*(J146+(H146-VLOOKUP(J146,'Kovats n-alkanes'!I$7:J$40,2,TRUE))/(VLOOKUP(K146,'Kovats n-alkanes'!I$7:J$40,2,TRUE)-VLOOKUP(J146,'Kovats n-alkanes'!I$7:J$40,2,TRUE))),H146))</f>
        <v>0</v>
      </c>
      <c r="M146" s="45" t="str">
        <f t="array" ref="M146">IFERROR(INDEX('Kovats n-alkanes'!B$7:B$31,MATCH(I146,'Kovats n-alkanes'!C$7:C$26,1)),"")</f>
        <v/>
      </c>
      <c r="N146" s="45" t="str">
        <f t="shared" si="2"/>
        <v/>
      </c>
      <c r="O146" s="45">
        <f>IFERROR(100*(M146+(I146-VLOOKUP(M146,'Kovats n-alkanes'!B$7:C$31,2,TRUE))/(VLOOKUP(N146,'Kovats n-alkanes'!B$7:C$31,2,TRUE)-VLOOKUP(M146,'Kovats n-alkanes'!B$7:C$31,2,TRUE))),I146)</f>
        <v>0</v>
      </c>
      <c r="P146" s="49">
        <v>1</v>
      </c>
      <c r="Q146" s="49">
        <v>1</v>
      </c>
      <c r="R146" s="82"/>
      <c r="S146" s="82"/>
      <c r="T146" s="81"/>
      <c r="U146" s="81"/>
      <c r="V146" s="81"/>
      <c r="W146" s="81"/>
      <c r="X146" s="81"/>
      <c r="Y146" s="81"/>
      <c r="Z146" s="81"/>
      <c r="AA146" s="82"/>
      <c r="AB146" s="82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</row>
    <row r="147" spans="1:44" ht="13.2">
      <c r="A147" s="45"/>
      <c r="B147" s="45"/>
      <c r="C147" s="45"/>
      <c r="D147" s="53"/>
      <c r="E147" s="45"/>
      <c r="F147" s="45"/>
      <c r="G147" s="45"/>
      <c r="H147" s="66"/>
      <c r="I147" s="77"/>
      <c r="J147" s="47" t="s">
        <v>182</v>
      </c>
      <c r="K147" s="45" t="str">
        <f t="shared" si="1"/>
        <v/>
      </c>
      <c r="L147" s="47">
        <f>IF(Q147=1,IFERROR(100*(J147+(H147-VLOOKUP(J147,'Kovats n-alkanes'!G$7:H$40,2,TRUE))/(VLOOKUP(K147,'Kovats n-alkanes'!G$7:H$40,2,TRUE)-VLOOKUP(J147,'Kovats n-alkanes'!G$7:H$40,2,TRUE))),H147),IFERROR(100*(J147+(H147-VLOOKUP(J147,'Kovats n-alkanes'!I$7:J$40,2,TRUE))/(VLOOKUP(K147,'Kovats n-alkanes'!I$7:J$40,2,TRUE)-VLOOKUP(J147,'Kovats n-alkanes'!I$7:J$40,2,TRUE))),H147))</f>
        <v>0</v>
      </c>
      <c r="M147" s="45" t="str">
        <f t="array" ref="M147">IFERROR(INDEX('Kovats n-alkanes'!B$7:B$31,MATCH(I147,'Kovats n-alkanes'!C$7:C$26,1)),"")</f>
        <v/>
      </c>
      <c r="N147" s="45" t="str">
        <f t="shared" si="2"/>
        <v/>
      </c>
      <c r="O147" s="45">
        <f>IFERROR(100*(M147+(I147-VLOOKUP(M147,'Kovats n-alkanes'!B$7:C$31,2,TRUE))/(VLOOKUP(N147,'Kovats n-alkanes'!B$7:C$31,2,TRUE)-VLOOKUP(M147,'Kovats n-alkanes'!B$7:C$31,2,TRUE))),I147)</f>
        <v>0</v>
      </c>
      <c r="P147" s="49">
        <v>1</v>
      </c>
      <c r="Q147" s="49">
        <v>1</v>
      </c>
      <c r="R147" s="82"/>
      <c r="S147" s="82"/>
      <c r="T147" s="81"/>
      <c r="U147" s="81"/>
      <c r="V147" s="81"/>
      <c r="W147" s="81"/>
      <c r="X147" s="81"/>
      <c r="Y147" s="81"/>
      <c r="Z147" s="81"/>
      <c r="AA147" s="82"/>
      <c r="AB147" s="82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</row>
    <row r="148" spans="1:44" ht="13.2">
      <c r="A148" s="45"/>
      <c r="B148" s="45"/>
      <c r="C148" s="45"/>
      <c r="D148" s="53"/>
      <c r="E148" s="45"/>
      <c r="F148" s="45"/>
      <c r="G148" s="45"/>
      <c r="H148" s="66"/>
      <c r="I148" s="77"/>
      <c r="J148" s="47" t="s">
        <v>182</v>
      </c>
      <c r="K148" s="45" t="str">
        <f t="shared" si="1"/>
        <v/>
      </c>
      <c r="L148" s="47">
        <f>IF(Q148=1,IFERROR(100*(J148+(H148-VLOOKUP(J148,'Kovats n-alkanes'!G$7:H$40,2,TRUE))/(VLOOKUP(K148,'Kovats n-alkanes'!G$7:H$40,2,TRUE)-VLOOKUP(J148,'Kovats n-alkanes'!G$7:H$40,2,TRUE))),H148),IFERROR(100*(J148+(H148-VLOOKUP(J148,'Kovats n-alkanes'!I$7:J$40,2,TRUE))/(VLOOKUP(K148,'Kovats n-alkanes'!I$7:J$40,2,TRUE)-VLOOKUP(J148,'Kovats n-alkanes'!I$7:J$40,2,TRUE))),H148))</f>
        <v>0</v>
      </c>
      <c r="M148" s="45" t="str">
        <f t="array" ref="M148">IFERROR(INDEX('Kovats n-alkanes'!B$7:B$31,MATCH(I148,'Kovats n-alkanes'!C$7:C$26,1)),"")</f>
        <v/>
      </c>
      <c r="N148" s="45" t="str">
        <f t="shared" si="2"/>
        <v/>
      </c>
      <c r="O148" s="45">
        <f>IFERROR(100*(M148+(I148-VLOOKUP(M148,'Kovats n-alkanes'!B$7:C$31,2,TRUE))/(VLOOKUP(N148,'Kovats n-alkanes'!B$7:C$31,2,TRUE)-VLOOKUP(M148,'Kovats n-alkanes'!B$7:C$31,2,TRUE))),I148)</f>
        <v>0</v>
      </c>
      <c r="P148" s="49">
        <v>1</v>
      </c>
      <c r="Q148" s="49">
        <v>1</v>
      </c>
      <c r="R148" s="82"/>
      <c r="S148" s="82"/>
      <c r="T148" s="81"/>
      <c r="U148" s="81"/>
      <c r="V148" s="81"/>
      <c r="W148" s="81"/>
      <c r="X148" s="81"/>
      <c r="Y148" s="81"/>
      <c r="Z148" s="81"/>
      <c r="AA148" s="82"/>
      <c r="AB148" s="82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</row>
    <row r="149" spans="1:44" ht="13.2">
      <c r="A149" s="45"/>
      <c r="B149" s="45"/>
      <c r="C149" s="45"/>
      <c r="D149" s="53"/>
      <c r="E149" s="45"/>
      <c r="F149" s="45"/>
      <c r="G149" s="45"/>
      <c r="H149" s="66"/>
      <c r="I149" s="77"/>
      <c r="J149" s="47" t="s">
        <v>182</v>
      </c>
      <c r="K149" s="45" t="str">
        <f t="shared" si="1"/>
        <v/>
      </c>
      <c r="L149" s="47">
        <f>IF(Q149=1,IFERROR(100*(J149+(H149-VLOOKUP(J149,'Kovats n-alkanes'!G$7:H$40,2,TRUE))/(VLOOKUP(K149,'Kovats n-alkanes'!G$7:H$40,2,TRUE)-VLOOKUP(J149,'Kovats n-alkanes'!G$7:H$40,2,TRUE))),H149),IFERROR(100*(J149+(H149-VLOOKUP(J149,'Kovats n-alkanes'!I$7:J$40,2,TRUE))/(VLOOKUP(K149,'Kovats n-alkanes'!I$7:J$40,2,TRUE)-VLOOKUP(J149,'Kovats n-alkanes'!I$7:J$40,2,TRUE))),H149))</f>
        <v>0</v>
      </c>
      <c r="M149" s="45" t="str">
        <f t="array" ref="M149">IFERROR(INDEX('Kovats n-alkanes'!B$7:B$31,MATCH(I149,'Kovats n-alkanes'!C$7:C$26,1)),"")</f>
        <v/>
      </c>
      <c r="N149" s="45" t="str">
        <f t="shared" si="2"/>
        <v/>
      </c>
      <c r="O149" s="45">
        <f>IFERROR(100*(M149+(I149-VLOOKUP(M149,'Kovats n-alkanes'!B$7:C$31,2,TRUE))/(VLOOKUP(N149,'Kovats n-alkanes'!B$7:C$31,2,TRUE)-VLOOKUP(M149,'Kovats n-alkanes'!B$7:C$31,2,TRUE))),I149)</f>
        <v>0</v>
      </c>
      <c r="P149" s="49">
        <v>1</v>
      </c>
      <c r="Q149" s="49">
        <v>1</v>
      </c>
      <c r="R149" s="82"/>
      <c r="S149" s="82"/>
      <c r="T149" s="81"/>
      <c r="U149" s="81"/>
      <c r="V149" s="81"/>
      <c r="W149" s="81"/>
      <c r="X149" s="81"/>
      <c r="Y149" s="81"/>
      <c r="Z149" s="81"/>
      <c r="AA149" s="82"/>
      <c r="AB149" s="82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</row>
    <row r="150" spans="1:44" ht="13.2">
      <c r="A150" s="45"/>
      <c r="B150" s="45"/>
      <c r="C150" s="45"/>
      <c r="D150" s="53"/>
      <c r="E150" s="45"/>
      <c r="F150" s="45"/>
      <c r="G150" s="45"/>
      <c r="H150" s="66"/>
      <c r="I150" s="77"/>
      <c r="J150" s="47" t="s">
        <v>182</v>
      </c>
      <c r="K150" s="45" t="str">
        <f t="shared" si="1"/>
        <v/>
      </c>
      <c r="L150" s="47">
        <f>IF(Q150=1,IFERROR(100*(J150+(H150-VLOOKUP(J150,'Kovats n-alkanes'!G$7:H$40,2,TRUE))/(VLOOKUP(K150,'Kovats n-alkanes'!G$7:H$40,2,TRUE)-VLOOKUP(J150,'Kovats n-alkanes'!G$7:H$40,2,TRUE))),H150),IFERROR(100*(J150+(H150-VLOOKUP(J150,'Kovats n-alkanes'!I$7:J$40,2,TRUE))/(VLOOKUP(K150,'Kovats n-alkanes'!I$7:J$40,2,TRUE)-VLOOKUP(J150,'Kovats n-alkanes'!I$7:J$40,2,TRUE))),H150))</f>
        <v>0</v>
      </c>
      <c r="M150" s="45" t="str">
        <f t="array" ref="M150">IFERROR(INDEX('Kovats n-alkanes'!B$7:B$31,MATCH(I150,'Kovats n-alkanes'!C$7:C$26,1)),"")</f>
        <v/>
      </c>
      <c r="N150" s="45" t="str">
        <f t="shared" si="2"/>
        <v/>
      </c>
      <c r="O150" s="45">
        <f>IFERROR(100*(M150+(I150-VLOOKUP(M150,'Kovats n-alkanes'!B$7:C$31,2,TRUE))/(VLOOKUP(N150,'Kovats n-alkanes'!B$7:C$31,2,TRUE)-VLOOKUP(M150,'Kovats n-alkanes'!B$7:C$31,2,TRUE))),I150)</f>
        <v>0</v>
      </c>
      <c r="P150" s="49">
        <v>1</v>
      </c>
      <c r="Q150" s="49">
        <v>1</v>
      </c>
      <c r="R150" s="82"/>
      <c r="S150" s="82"/>
      <c r="T150" s="81"/>
      <c r="U150" s="81"/>
      <c r="V150" s="81"/>
      <c r="W150" s="81"/>
      <c r="X150" s="81"/>
      <c r="Y150" s="81"/>
      <c r="Z150" s="81"/>
      <c r="AA150" s="82"/>
      <c r="AB150" s="82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</row>
    <row r="151" spans="1:44" ht="13.2">
      <c r="A151" s="45"/>
      <c r="B151" s="45"/>
      <c r="C151" s="45"/>
      <c r="D151" s="53"/>
      <c r="E151" s="45"/>
      <c r="F151" s="45"/>
      <c r="G151" s="45"/>
      <c r="H151" s="66"/>
      <c r="I151" s="77"/>
      <c r="J151" s="47" t="s">
        <v>182</v>
      </c>
      <c r="K151" s="45" t="str">
        <f t="shared" si="1"/>
        <v/>
      </c>
      <c r="L151" s="47">
        <f>IF(Q151=1,IFERROR(100*(J151+(H151-VLOOKUP(J151,'Kovats n-alkanes'!G$7:H$40,2,TRUE))/(VLOOKUP(K151,'Kovats n-alkanes'!G$7:H$40,2,TRUE)-VLOOKUP(J151,'Kovats n-alkanes'!G$7:H$40,2,TRUE))),H151),IFERROR(100*(J151+(H151-VLOOKUP(J151,'Kovats n-alkanes'!I$7:J$40,2,TRUE))/(VLOOKUP(K151,'Kovats n-alkanes'!I$7:J$40,2,TRUE)-VLOOKUP(J151,'Kovats n-alkanes'!I$7:J$40,2,TRUE))),H151))</f>
        <v>0</v>
      </c>
      <c r="M151" s="45" t="str">
        <f t="array" ref="M151">IFERROR(INDEX('Kovats n-alkanes'!B$7:B$31,MATCH(I151,'Kovats n-alkanes'!C$7:C$26,1)),"")</f>
        <v/>
      </c>
      <c r="N151" s="45" t="str">
        <f t="shared" si="2"/>
        <v/>
      </c>
      <c r="O151" s="45">
        <f>IFERROR(100*(M151+(I151-VLOOKUP(M151,'Kovats n-alkanes'!B$7:C$31,2,TRUE))/(VLOOKUP(N151,'Kovats n-alkanes'!B$7:C$31,2,TRUE)-VLOOKUP(M151,'Kovats n-alkanes'!B$7:C$31,2,TRUE))),I151)</f>
        <v>0</v>
      </c>
      <c r="P151" s="49">
        <v>1</v>
      </c>
      <c r="Q151" s="49">
        <v>1</v>
      </c>
      <c r="R151" s="82"/>
      <c r="S151" s="82"/>
      <c r="T151" s="81"/>
      <c r="U151" s="81"/>
      <c r="V151" s="81"/>
      <c r="W151" s="81"/>
      <c r="X151" s="81"/>
      <c r="Y151" s="81"/>
      <c r="Z151" s="81"/>
      <c r="AA151" s="82"/>
      <c r="AB151" s="82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</row>
    <row r="152" spans="1:44" ht="13.2">
      <c r="A152" s="45"/>
      <c r="B152" s="45"/>
      <c r="C152" s="45"/>
      <c r="D152" s="53"/>
      <c r="E152" s="45"/>
      <c r="F152" s="45"/>
      <c r="G152" s="45"/>
      <c r="H152" s="66"/>
      <c r="I152" s="77"/>
      <c r="J152" s="47" t="s">
        <v>182</v>
      </c>
      <c r="K152" s="45" t="str">
        <f t="shared" si="1"/>
        <v/>
      </c>
      <c r="L152" s="47">
        <f>IF(Q152=1,IFERROR(100*(J152+(H152-VLOOKUP(J152,'Kovats n-alkanes'!G$7:H$40,2,TRUE))/(VLOOKUP(K152,'Kovats n-alkanes'!G$7:H$40,2,TRUE)-VLOOKUP(J152,'Kovats n-alkanes'!G$7:H$40,2,TRUE))),H152),IFERROR(100*(J152+(H152-VLOOKUP(J152,'Kovats n-alkanes'!I$7:J$40,2,TRUE))/(VLOOKUP(K152,'Kovats n-alkanes'!I$7:J$40,2,TRUE)-VLOOKUP(J152,'Kovats n-alkanes'!I$7:J$40,2,TRUE))),H152))</f>
        <v>0</v>
      </c>
      <c r="M152" s="45" t="str">
        <f t="array" ref="M152">IFERROR(INDEX('Kovats n-alkanes'!B$7:B$31,MATCH(I152,'Kovats n-alkanes'!C$7:C$26,1)),"")</f>
        <v/>
      </c>
      <c r="N152" s="45" t="str">
        <f t="shared" si="2"/>
        <v/>
      </c>
      <c r="O152" s="45">
        <f>IFERROR(100*(M152+(I152-VLOOKUP(M152,'Kovats n-alkanes'!B$7:C$31,2,TRUE))/(VLOOKUP(N152,'Kovats n-alkanes'!B$7:C$31,2,TRUE)-VLOOKUP(M152,'Kovats n-alkanes'!B$7:C$31,2,TRUE))),I152)</f>
        <v>0</v>
      </c>
      <c r="P152" s="49">
        <v>1</v>
      </c>
      <c r="Q152" s="49">
        <v>1</v>
      </c>
      <c r="R152" s="82"/>
      <c r="S152" s="82"/>
      <c r="T152" s="81"/>
      <c r="U152" s="81"/>
      <c r="V152" s="81"/>
      <c r="W152" s="81"/>
      <c r="X152" s="81"/>
      <c r="Y152" s="81"/>
      <c r="Z152" s="81"/>
      <c r="AA152" s="82"/>
      <c r="AB152" s="82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</row>
    <row r="153" spans="1:44" ht="13.2">
      <c r="A153" s="45"/>
      <c r="B153" s="45"/>
      <c r="C153" s="45"/>
      <c r="D153" s="53"/>
      <c r="E153" s="45"/>
      <c r="F153" s="45"/>
      <c r="G153" s="45"/>
      <c r="H153" s="66"/>
      <c r="I153" s="77"/>
      <c r="J153" s="47" t="s">
        <v>182</v>
      </c>
      <c r="K153" s="45" t="str">
        <f t="shared" si="1"/>
        <v/>
      </c>
      <c r="L153" s="47">
        <f>IF(Q153=1,IFERROR(100*(J153+(H153-VLOOKUP(J153,'Kovats n-alkanes'!G$7:H$40,2,TRUE))/(VLOOKUP(K153,'Kovats n-alkanes'!G$7:H$40,2,TRUE)-VLOOKUP(J153,'Kovats n-alkanes'!G$7:H$40,2,TRUE))),H153),IFERROR(100*(J153+(H153-VLOOKUP(J153,'Kovats n-alkanes'!I$7:J$40,2,TRUE))/(VLOOKUP(K153,'Kovats n-alkanes'!I$7:J$40,2,TRUE)-VLOOKUP(J153,'Kovats n-alkanes'!I$7:J$40,2,TRUE))),H153))</f>
        <v>0</v>
      </c>
      <c r="M153" s="45" t="str">
        <f t="array" ref="M153">IFERROR(INDEX('Kovats n-alkanes'!B$7:B$31,MATCH(I153,'Kovats n-alkanes'!C$7:C$26,1)),"")</f>
        <v/>
      </c>
      <c r="N153" s="45" t="str">
        <f t="shared" si="2"/>
        <v/>
      </c>
      <c r="O153" s="45">
        <f>IFERROR(100*(M153+(I153-VLOOKUP(M153,'Kovats n-alkanes'!B$7:C$31,2,TRUE))/(VLOOKUP(N153,'Kovats n-alkanes'!B$7:C$31,2,TRUE)-VLOOKUP(M153,'Kovats n-alkanes'!B$7:C$31,2,TRUE))),I153)</f>
        <v>0</v>
      </c>
      <c r="P153" s="49">
        <v>1</v>
      </c>
      <c r="Q153" s="49">
        <v>1</v>
      </c>
      <c r="R153" s="82"/>
      <c r="S153" s="82"/>
      <c r="T153" s="81"/>
      <c r="U153" s="81"/>
      <c r="V153" s="81"/>
      <c r="W153" s="81"/>
      <c r="X153" s="81"/>
      <c r="Y153" s="81"/>
      <c r="Z153" s="81"/>
      <c r="AA153" s="82"/>
      <c r="AB153" s="82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</row>
    <row r="154" spans="1:44" ht="13.2">
      <c r="A154" s="45"/>
      <c r="B154" s="45"/>
      <c r="C154" s="45"/>
      <c r="D154" s="53"/>
      <c r="E154" s="45"/>
      <c r="F154" s="45"/>
      <c r="G154" s="45"/>
      <c r="H154" s="66"/>
      <c r="I154" s="77"/>
      <c r="J154" s="47" t="s">
        <v>182</v>
      </c>
      <c r="K154" s="45" t="str">
        <f t="shared" si="1"/>
        <v/>
      </c>
      <c r="L154" s="47">
        <f>IF(Q154=1,IFERROR(100*(J154+(H154-VLOOKUP(J154,'Kovats n-alkanes'!G$7:H$40,2,TRUE))/(VLOOKUP(K154,'Kovats n-alkanes'!G$7:H$40,2,TRUE)-VLOOKUP(J154,'Kovats n-alkanes'!G$7:H$40,2,TRUE))),H154),IFERROR(100*(J154+(H154-VLOOKUP(J154,'Kovats n-alkanes'!I$7:J$40,2,TRUE))/(VLOOKUP(K154,'Kovats n-alkanes'!I$7:J$40,2,TRUE)-VLOOKUP(J154,'Kovats n-alkanes'!I$7:J$40,2,TRUE))),H154))</f>
        <v>0</v>
      </c>
      <c r="M154" s="45" t="str">
        <f t="array" ref="M154">IFERROR(INDEX('Kovats n-alkanes'!B$7:B$31,MATCH(I154,'Kovats n-alkanes'!C$7:C$26,1)),"")</f>
        <v/>
      </c>
      <c r="N154" s="45" t="str">
        <f t="shared" si="2"/>
        <v/>
      </c>
      <c r="O154" s="45">
        <f>IFERROR(100*(M154+(I154-VLOOKUP(M154,'Kovats n-alkanes'!B$7:C$31,2,TRUE))/(VLOOKUP(N154,'Kovats n-alkanes'!B$7:C$31,2,TRUE)-VLOOKUP(M154,'Kovats n-alkanes'!B$7:C$31,2,TRUE))),I154)</f>
        <v>0</v>
      </c>
      <c r="P154" s="49">
        <v>1</v>
      </c>
      <c r="Q154" s="49">
        <v>1</v>
      </c>
      <c r="R154" s="82"/>
      <c r="S154" s="82"/>
      <c r="T154" s="81"/>
      <c r="U154" s="81"/>
      <c r="V154" s="81"/>
      <c r="W154" s="81"/>
      <c r="X154" s="81"/>
      <c r="Y154" s="81"/>
      <c r="Z154" s="81"/>
      <c r="AA154" s="82"/>
      <c r="AB154" s="82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</row>
    <row r="155" spans="1:44" ht="13.2">
      <c r="A155" s="45"/>
      <c r="B155" s="45"/>
      <c r="C155" s="45"/>
      <c r="D155" s="53"/>
      <c r="E155" s="45"/>
      <c r="F155" s="45"/>
      <c r="G155" s="45"/>
      <c r="H155" s="66"/>
      <c r="I155" s="77"/>
      <c r="J155" s="47" t="s">
        <v>182</v>
      </c>
      <c r="K155" s="45" t="str">
        <f t="shared" si="1"/>
        <v/>
      </c>
      <c r="L155" s="47">
        <f>IF(Q155=1,IFERROR(100*(J155+(H155-VLOOKUP(J155,'Kovats n-alkanes'!G$7:H$40,2,TRUE))/(VLOOKUP(K155,'Kovats n-alkanes'!G$7:H$40,2,TRUE)-VLOOKUP(J155,'Kovats n-alkanes'!G$7:H$40,2,TRUE))),H155),IFERROR(100*(J155+(H155-VLOOKUP(J155,'Kovats n-alkanes'!I$7:J$40,2,TRUE))/(VLOOKUP(K155,'Kovats n-alkanes'!I$7:J$40,2,TRUE)-VLOOKUP(J155,'Kovats n-alkanes'!I$7:J$40,2,TRUE))),H155))</f>
        <v>0</v>
      </c>
      <c r="M155" s="45" t="str">
        <f t="array" ref="M155">IFERROR(INDEX('Kovats n-alkanes'!B$7:B$31,MATCH(I155,'Kovats n-alkanes'!C$7:C$26,1)),"")</f>
        <v/>
      </c>
      <c r="N155" s="45" t="str">
        <f t="shared" si="2"/>
        <v/>
      </c>
      <c r="O155" s="45">
        <f>IFERROR(100*(M155+(I155-VLOOKUP(M155,'Kovats n-alkanes'!B$7:C$31,2,TRUE))/(VLOOKUP(N155,'Kovats n-alkanes'!B$7:C$31,2,TRUE)-VLOOKUP(M155,'Kovats n-alkanes'!B$7:C$31,2,TRUE))),I155)</f>
        <v>0</v>
      </c>
      <c r="P155" s="49">
        <v>1</v>
      </c>
      <c r="Q155" s="49">
        <v>1</v>
      </c>
      <c r="R155" s="82"/>
      <c r="S155" s="82"/>
      <c r="T155" s="81"/>
      <c r="U155" s="81"/>
      <c r="V155" s="81"/>
      <c r="W155" s="81"/>
      <c r="X155" s="81"/>
      <c r="Y155" s="81"/>
      <c r="Z155" s="81"/>
      <c r="AA155" s="82"/>
      <c r="AB155" s="82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</row>
    <row r="156" spans="1:44" ht="13.2">
      <c r="A156" s="45"/>
      <c r="B156" s="45"/>
      <c r="C156" s="45"/>
      <c r="D156" s="53"/>
      <c r="E156" s="45"/>
      <c r="F156" s="45"/>
      <c r="G156" s="45"/>
      <c r="H156" s="66"/>
      <c r="I156" s="77"/>
      <c r="J156" s="47" t="s">
        <v>182</v>
      </c>
      <c r="K156" s="45" t="str">
        <f t="shared" si="1"/>
        <v/>
      </c>
      <c r="L156" s="47">
        <f>IF(Q156=1,IFERROR(100*(J156+(H156-VLOOKUP(J156,'Kovats n-alkanes'!G$7:H$40,2,TRUE))/(VLOOKUP(K156,'Kovats n-alkanes'!G$7:H$40,2,TRUE)-VLOOKUP(J156,'Kovats n-alkanes'!G$7:H$40,2,TRUE))),H156),IFERROR(100*(J156+(H156-VLOOKUP(J156,'Kovats n-alkanes'!I$7:J$40,2,TRUE))/(VLOOKUP(K156,'Kovats n-alkanes'!I$7:J$40,2,TRUE)-VLOOKUP(J156,'Kovats n-alkanes'!I$7:J$40,2,TRUE))),H156))</f>
        <v>0</v>
      </c>
      <c r="M156" s="45" t="str">
        <f t="array" ref="M156">IFERROR(INDEX('Kovats n-alkanes'!B$7:B$31,MATCH(I156,'Kovats n-alkanes'!C$7:C$26,1)),"")</f>
        <v/>
      </c>
      <c r="N156" s="45" t="str">
        <f t="shared" si="2"/>
        <v/>
      </c>
      <c r="O156" s="45">
        <f>IFERROR(100*(M156+(I156-VLOOKUP(M156,'Kovats n-alkanes'!B$7:C$31,2,TRUE))/(VLOOKUP(N156,'Kovats n-alkanes'!B$7:C$31,2,TRUE)-VLOOKUP(M156,'Kovats n-alkanes'!B$7:C$31,2,TRUE))),I156)</f>
        <v>0</v>
      </c>
      <c r="P156" s="49">
        <v>1</v>
      </c>
      <c r="Q156" s="49">
        <v>1</v>
      </c>
      <c r="R156" s="82"/>
      <c r="S156" s="82"/>
      <c r="T156" s="81"/>
      <c r="U156" s="81"/>
      <c r="V156" s="81"/>
      <c r="W156" s="81"/>
      <c r="X156" s="81"/>
      <c r="Y156" s="81"/>
      <c r="Z156" s="81"/>
      <c r="AA156" s="82"/>
      <c r="AB156" s="82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</row>
    <row r="157" spans="1:44" ht="13.2">
      <c r="A157" s="45"/>
      <c r="B157" s="45"/>
      <c r="C157" s="45"/>
      <c r="D157" s="53"/>
      <c r="E157" s="45"/>
      <c r="F157" s="45"/>
      <c r="G157" s="45"/>
      <c r="H157" s="66"/>
      <c r="I157" s="77"/>
      <c r="J157" s="47" t="s">
        <v>182</v>
      </c>
      <c r="K157" s="45" t="str">
        <f t="shared" si="1"/>
        <v/>
      </c>
      <c r="L157" s="47">
        <f>IF(Q157=1,IFERROR(100*(J157+(H157-VLOOKUP(J157,'Kovats n-alkanes'!G$7:H$40,2,TRUE))/(VLOOKUP(K157,'Kovats n-alkanes'!G$7:H$40,2,TRUE)-VLOOKUP(J157,'Kovats n-alkanes'!G$7:H$40,2,TRUE))),H157),IFERROR(100*(J157+(H157-VLOOKUP(J157,'Kovats n-alkanes'!I$7:J$40,2,TRUE))/(VLOOKUP(K157,'Kovats n-alkanes'!I$7:J$40,2,TRUE)-VLOOKUP(J157,'Kovats n-alkanes'!I$7:J$40,2,TRUE))),H157))</f>
        <v>0</v>
      </c>
      <c r="M157" s="45" t="str">
        <f t="array" ref="M157">IFERROR(INDEX('Kovats n-alkanes'!B$7:B$31,MATCH(I157,'Kovats n-alkanes'!C$7:C$26,1)),"")</f>
        <v/>
      </c>
      <c r="N157" s="45" t="str">
        <f t="shared" si="2"/>
        <v/>
      </c>
      <c r="O157" s="45">
        <f>IFERROR(100*(M157+(I157-VLOOKUP(M157,'Kovats n-alkanes'!B$7:C$31,2,TRUE))/(VLOOKUP(N157,'Kovats n-alkanes'!B$7:C$31,2,TRUE)-VLOOKUP(M157,'Kovats n-alkanes'!B$7:C$31,2,TRUE))),I157)</f>
        <v>0</v>
      </c>
      <c r="P157" s="49">
        <v>1</v>
      </c>
      <c r="Q157" s="49">
        <v>1</v>
      </c>
      <c r="R157" s="82"/>
      <c r="S157" s="82"/>
      <c r="T157" s="81"/>
      <c r="U157" s="81"/>
      <c r="V157" s="81"/>
      <c r="W157" s="81"/>
      <c r="X157" s="81"/>
      <c r="Y157" s="81"/>
      <c r="Z157" s="81"/>
      <c r="AA157" s="82"/>
      <c r="AB157" s="82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</row>
    <row r="158" spans="1:44" ht="13.2">
      <c r="A158" s="45"/>
      <c r="B158" s="45"/>
      <c r="C158" s="45"/>
      <c r="D158" s="53"/>
      <c r="E158" s="45"/>
      <c r="F158" s="45"/>
      <c r="G158" s="45"/>
      <c r="H158" s="66"/>
      <c r="I158" s="83"/>
      <c r="J158" s="47" t="s">
        <v>182</v>
      </c>
      <c r="K158" s="45" t="str">
        <f t="shared" si="1"/>
        <v/>
      </c>
      <c r="L158" s="47">
        <f>IF(Q158=1,IFERROR(100*(J158+(H158-VLOOKUP(J158,'Kovats n-alkanes'!G$7:H$40,2,TRUE))/(VLOOKUP(K158,'Kovats n-alkanes'!G$7:H$40,2,TRUE)-VLOOKUP(J158,'Kovats n-alkanes'!G$7:H$40,2,TRUE))),H158),IFERROR(100*(J158+(H158-VLOOKUP(J158,'Kovats n-alkanes'!I$7:J$40,2,TRUE))/(VLOOKUP(K158,'Kovats n-alkanes'!I$7:J$40,2,TRUE)-VLOOKUP(J158,'Kovats n-alkanes'!I$7:J$40,2,TRUE))),H158))</f>
        <v>0</v>
      </c>
      <c r="M158" s="45" t="str">
        <f t="array" ref="M158">IFERROR(INDEX('Kovats n-alkanes'!B$7:B$31,MATCH(I158,'Kovats n-alkanes'!C$7:C$26,1)),"")</f>
        <v/>
      </c>
      <c r="N158" s="45" t="str">
        <f t="shared" si="2"/>
        <v/>
      </c>
      <c r="O158" s="45">
        <f>IFERROR(100*(M158+(I158-VLOOKUP(M158,'Kovats n-alkanes'!B$7:C$31,2,TRUE))/(VLOOKUP(N158,'Kovats n-alkanes'!B$7:C$31,2,TRUE)-VLOOKUP(M158,'Kovats n-alkanes'!B$7:C$31,2,TRUE))),I158)</f>
        <v>0</v>
      </c>
      <c r="P158" s="49">
        <v>1</v>
      </c>
      <c r="Q158" s="49">
        <v>1</v>
      </c>
      <c r="R158" s="82"/>
      <c r="S158" s="82"/>
      <c r="T158" s="81"/>
      <c r="U158" s="81"/>
      <c r="V158" s="81"/>
      <c r="W158" s="81"/>
      <c r="X158" s="81"/>
      <c r="Y158" s="81"/>
      <c r="Z158" s="81"/>
      <c r="AA158" s="82"/>
      <c r="AB158" s="82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</row>
    <row r="159" spans="1:44" ht="13.2">
      <c r="A159" s="45"/>
      <c r="B159" s="45"/>
      <c r="C159" s="45"/>
      <c r="D159" s="53"/>
      <c r="E159" s="45"/>
      <c r="F159" s="45"/>
      <c r="G159" s="45"/>
      <c r="H159" s="84"/>
      <c r="I159" s="83"/>
      <c r="J159" s="47" t="s">
        <v>182</v>
      </c>
      <c r="K159" s="45" t="str">
        <f t="shared" si="1"/>
        <v/>
      </c>
      <c r="L159" s="47">
        <f>IF(Q159=1,IFERROR(100*(J159+(H159-VLOOKUP(J159,'Kovats n-alkanes'!G$7:H$40,2,TRUE))/(VLOOKUP(K159,'Kovats n-alkanes'!G$7:H$40,2,TRUE)-VLOOKUP(J159,'Kovats n-alkanes'!G$7:H$40,2,TRUE))),H159),IFERROR(100*(J159+(H159-VLOOKUP(J159,'Kovats n-alkanes'!I$7:J$40,2,TRUE))/(VLOOKUP(K159,'Kovats n-alkanes'!I$7:J$40,2,TRUE)-VLOOKUP(J159,'Kovats n-alkanes'!I$7:J$40,2,TRUE))),H159))</f>
        <v>0</v>
      </c>
      <c r="M159" s="45" t="str">
        <f t="array" ref="M159">IFERROR(INDEX('Kovats n-alkanes'!B$7:B$31,MATCH(I159,'Kovats n-alkanes'!C$7:C$26,1)),"")</f>
        <v/>
      </c>
      <c r="N159" s="45" t="str">
        <f t="shared" si="2"/>
        <v/>
      </c>
      <c r="O159" s="45">
        <f>IFERROR(100*(M159+(I159-VLOOKUP(M159,'Kovats n-alkanes'!B$7:C$31,2,TRUE))/(VLOOKUP(N159,'Kovats n-alkanes'!B$7:C$31,2,TRUE)-VLOOKUP(M159,'Kovats n-alkanes'!B$7:C$31,2,TRUE))),I159)</f>
        <v>0</v>
      </c>
      <c r="P159" s="49">
        <v>1</v>
      </c>
      <c r="Q159" s="49">
        <v>1</v>
      </c>
      <c r="R159" s="82"/>
      <c r="S159" s="82"/>
      <c r="T159" s="81"/>
      <c r="U159" s="81"/>
      <c r="V159" s="81"/>
      <c r="W159" s="81"/>
      <c r="X159" s="81"/>
      <c r="Y159" s="81"/>
      <c r="Z159" s="81"/>
      <c r="AA159" s="82"/>
      <c r="AB159" s="82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</row>
    <row r="160" spans="1:44" ht="13.2">
      <c r="A160" s="45"/>
      <c r="B160" s="45"/>
      <c r="C160" s="45"/>
      <c r="D160" s="53"/>
      <c r="E160" s="45"/>
      <c r="F160" s="45"/>
      <c r="G160" s="45"/>
      <c r="H160" s="84"/>
      <c r="I160" s="83"/>
      <c r="J160" s="47" t="s">
        <v>182</v>
      </c>
      <c r="K160" s="45" t="str">
        <f t="shared" si="1"/>
        <v/>
      </c>
      <c r="L160" s="47">
        <f>IF(Q160=1,IFERROR(100*(J160+(H160-VLOOKUP(J160,'Kovats n-alkanes'!G$7:H$40,2,TRUE))/(VLOOKUP(K160,'Kovats n-alkanes'!G$7:H$40,2,TRUE)-VLOOKUP(J160,'Kovats n-alkanes'!G$7:H$40,2,TRUE))),H160),IFERROR(100*(J160+(H160-VLOOKUP(J160,'Kovats n-alkanes'!I$7:J$40,2,TRUE))/(VLOOKUP(K160,'Kovats n-alkanes'!I$7:J$40,2,TRUE)-VLOOKUP(J160,'Kovats n-alkanes'!I$7:J$40,2,TRUE))),H160))</f>
        <v>0</v>
      </c>
      <c r="M160" s="45" t="str">
        <f t="array" ref="M160">IFERROR(INDEX('Kovats n-alkanes'!B$7:B$31,MATCH(I160,'Kovats n-alkanes'!C$7:C$26,1)),"")</f>
        <v/>
      </c>
      <c r="N160" s="45" t="str">
        <f t="shared" si="2"/>
        <v/>
      </c>
      <c r="O160" s="45">
        <f>IFERROR(100*(M160+(I160-VLOOKUP(M160,'Kovats n-alkanes'!B$7:C$31,2,TRUE))/(VLOOKUP(N160,'Kovats n-alkanes'!B$7:C$31,2,TRUE)-VLOOKUP(M160,'Kovats n-alkanes'!B$7:C$31,2,TRUE))),I160)</f>
        <v>0</v>
      </c>
      <c r="P160" s="49">
        <v>1</v>
      </c>
      <c r="Q160" s="49">
        <v>1</v>
      </c>
      <c r="R160" s="82"/>
      <c r="S160" s="82"/>
      <c r="T160" s="81"/>
      <c r="U160" s="81"/>
      <c r="V160" s="81"/>
      <c r="W160" s="81"/>
      <c r="X160" s="81"/>
      <c r="Y160" s="81"/>
      <c r="Z160" s="81"/>
      <c r="AA160" s="82"/>
      <c r="AB160" s="82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</row>
    <row r="161" spans="1:44" ht="13.2">
      <c r="A161" s="45"/>
      <c r="B161" s="45"/>
      <c r="C161" s="45"/>
      <c r="D161" s="53"/>
      <c r="E161" s="45"/>
      <c r="F161" s="45"/>
      <c r="G161" s="45"/>
      <c r="H161" s="84"/>
      <c r="I161" s="83"/>
      <c r="J161" s="47" t="s">
        <v>182</v>
      </c>
      <c r="K161" s="45" t="str">
        <f t="shared" si="1"/>
        <v/>
      </c>
      <c r="L161" s="47">
        <f>IF(Q161=1,IFERROR(100*(J161+(H161-VLOOKUP(J161,'Kovats n-alkanes'!G$7:H$40,2,TRUE))/(VLOOKUP(K161,'Kovats n-alkanes'!G$7:H$40,2,TRUE)-VLOOKUP(J161,'Kovats n-alkanes'!G$7:H$40,2,TRUE))),H161),IFERROR(100*(J161+(H161-VLOOKUP(J161,'Kovats n-alkanes'!I$7:J$40,2,TRUE))/(VLOOKUP(K161,'Kovats n-alkanes'!I$7:J$40,2,TRUE)-VLOOKUP(J161,'Kovats n-alkanes'!I$7:J$40,2,TRUE))),H161))</f>
        <v>0</v>
      </c>
      <c r="M161" s="45" t="str">
        <f t="array" ref="M161">IFERROR(INDEX('Kovats n-alkanes'!B$7:B$31,MATCH(I161,'Kovats n-alkanes'!C$7:C$26,1)),"")</f>
        <v/>
      </c>
      <c r="N161" s="45" t="str">
        <f t="shared" si="2"/>
        <v/>
      </c>
      <c r="O161" s="45">
        <f>IFERROR(100*(M161+(I161-VLOOKUP(M161,'Kovats n-alkanes'!B$7:C$31,2,TRUE))/(VLOOKUP(N161,'Kovats n-alkanes'!B$7:C$31,2,TRUE)-VLOOKUP(M161,'Kovats n-alkanes'!B$7:C$31,2,TRUE))),I161)</f>
        <v>0</v>
      </c>
      <c r="P161" s="49">
        <v>1</v>
      </c>
      <c r="Q161" s="49">
        <v>1</v>
      </c>
      <c r="R161" s="82"/>
      <c r="S161" s="82"/>
      <c r="T161" s="81"/>
      <c r="U161" s="81"/>
      <c r="V161" s="81"/>
      <c r="W161" s="81"/>
      <c r="X161" s="81"/>
      <c r="Y161" s="81"/>
      <c r="Z161" s="81"/>
      <c r="AA161" s="82"/>
      <c r="AB161" s="82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</row>
    <row r="162" spans="1:44" ht="13.2">
      <c r="A162" s="45"/>
      <c r="B162" s="45"/>
      <c r="C162" s="45"/>
      <c r="D162" s="53"/>
      <c r="E162" s="45"/>
      <c r="F162" s="45"/>
      <c r="G162" s="45"/>
      <c r="H162" s="84"/>
      <c r="I162" s="83"/>
      <c r="J162" s="47" t="s">
        <v>182</v>
      </c>
      <c r="K162" s="45" t="str">
        <f t="shared" si="1"/>
        <v/>
      </c>
      <c r="L162" s="47">
        <f>IF(Q162=1,IFERROR(100*(J162+(H162-VLOOKUP(J162,'Kovats n-alkanes'!G$7:H$40,2,TRUE))/(VLOOKUP(K162,'Kovats n-alkanes'!G$7:H$40,2,TRUE)-VLOOKUP(J162,'Kovats n-alkanes'!G$7:H$40,2,TRUE))),H162),IFERROR(100*(J162+(H162-VLOOKUP(J162,'Kovats n-alkanes'!I$7:J$40,2,TRUE))/(VLOOKUP(K162,'Kovats n-alkanes'!I$7:J$40,2,TRUE)-VLOOKUP(J162,'Kovats n-alkanes'!I$7:J$40,2,TRUE))),H162))</f>
        <v>0</v>
      </c>
      <c r="M162" s="45" t="str">
        <f t="array" ref="M162">IFERROR(INDEX('Kovats n-alkanes'!B$7:B$31,MATCH(I162,'Kovats n-alkanes'!C$7:C$26,1)),"")</f>
        <v/>
      </c>
      <c r="N162" s="45" t="str">
        <f t="shared" si="2"/>
        <v/>
      </c>
      <c r="O162" s="45">
        <f>IFERROR(100*(M162+(I162-VLOOKUP(M162,'Kovats n-alkanes'!B$7:C$31,2,TRUE))/(VLOOKUP(N162,'Kovats n-alkanes'!B$7:C$31,2,TRUE)-VLOOKUP(M162,'Kovats n-alkanes'!B$7:C$31,2,TRUE))),I162)</f>
        <v>0</v>
      </c>
      <c r="P162" s="49">
        <v>1</v>
      </c>
      <c r="Q162" s="49">
        <v>1</v>
      </c>
      <c r="R162" s="82"/>
      <c r="S162" s="82"/>
      <c r="T162" s="81"/>
      <c r="U162" s="81"/>
      <c r="V162" s="81"/>
      <c r="W162" s="81"/>
      <c r="X162" s="81"/>
      <c r="Y162" s="81"/>
      <c r="Z162" s="81"/>
      <c r="AA162" s="82"/>
      <c r="AB162" s="82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</row>
    <row r="163" spans="1:44" ht="13.2">
      <c r="A163" s="45"/>
      <c r="B163" s="45"/>
      <c r="C163" s="45"/>
      <c r="D163" s="53"/>
      <c r="E163" s="45"/>
      <c r="F163" s="45"/>
      <c r="G163" s="45"/>
      <c r="H163" s="84"/>
      <c r="I163" s="83"/>
      <c r="J163" s="47" t="s">
        <v>182</v>
      </c>
      <c r="K163" s="45" t="str">
        <f t="shared" si="1"/>
        <v/>
      </c>
      <c r="L163" s="47">
        <f>IF(Q163=1,IFERROR(100*(J163+(H163-VLOOKUP(J163,'Kovats n-alkanes'!G$7:H$40,2,TRUE))/(VLOOKUP(K163,'Kovats n-alkanes'!G$7:H$40,2,TRUE)-VLOOKUP(J163,'Kovats n-alkanes'!G$7:H$40,2,TRUE))),H163),IFERROR(100*(J163+(H163-VLOOKUP(J163,'Kovats n-alkanes'!I$7:J$40,2,TRUE))/(VLOOKUP(K163,'Kovats n-alkanes'!I$7:J$40,2,TRUE)-VLOOKUP(J163,'Kovats n-alkanes'!I$7:J$40,2,TRUE))),H163))</f>
        <v>0</v>
      </c>
      <c r="M163" s="45" t="str">
        <f t="array" ref="M163">IFERROR(INDEX('Kovats n-alkanes'!B$7:B$31,MATCH(I163,'Kovats n-alkanes'!C$7:C$26,1)),"")</f>
        <v/>
      </c>
      <c r="N163" s="45" t="str">
        <f t="shared" si="2"/>
        <v/>
      </c>
      <c r="O163" s="45">
        <f>IFERROR(100*(M163+(I163-VLOOKUP(M163,'Kovats n-alkanes'!B$7:C$31,2,TRUE))/(VLOOKUP(N163,'Kovats n-alkanes'!B$7:C$31,2,TRUE)-VLOOKUP(M163,'Kovats n-alkanes'!B$7:C$31,2,TRUE))),I163)</f>
        <v>0</v>
      </c>
      <c r="P163" s="49">
        <v>1</v>
      </c>
      <c r="Q163" s="49">
        <v>1</v>
      </c>
      <c r="R163" s="82"/>
      <c r="S163" s="82"/>
      <c r="T163" s="81"/>
      <c r="U163" s="81"/>
      <c r="V163" s="81"/>
      <c r="W163" s="81"/>
      <c r="X163" s="81"/>
      <c r="Y163" s="81"/>
      <c r="Z163" s="81"/>
      <c r="AA163" s="82"/>
      <c r="AB163" s="82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</row>
    <row r="164" spans="1:44" ht="13.2">
      <c r="A164" s="45"/>
      <c r="B164" s="45"/>
      <c r="C164" s="45"/>
      <c r="D164" s="53"/>
      <c r="E164" s="45"/>
      <c r="F164" s="45"/>
      <c r="G164" s="45"/>
      <c r="H164" s="84"/>
      <c r="I164" s="83"/>
      <c r="J164" s="47" t="s">
        <v>182</v>
      </c>
      <c r="K164" s="45" t="str">
        <f t="shared" si="1"/>
        <v/>
      </c>
      <c r="L164" s="47">
        <f>IF(Q164=1,IFERROR(100*(J164+(H164-VLOOKUP(J164,'Kovats n-alkanes'!G$7:H$40,2,TRUE))/(VLOOKUP(K164,'Kovats n-alkanes'!G$7:H$40,2,TRUE)-VLOOKUP(J164,'Kovats n-alkanes'!G$7:H$40,2,TRUE))),H164),IFERROR(100*(J164+(H164-VLOOKUP(J164,'Kovats n-alkanes'!I$7:J$40,2,TRUE))/(VLOOKUP(K164,'Kovats n-alkanes'!I$7:J$40,2,TRUE)-VLOOKUP(J164,'Kovats n-alkanes'!I$7:J$40,2,TRUE))),H164))</f>
        <v>0</v>
      </c>
      <c r="M164" s="45" t="str">
        <f t="array" ref="M164">IFERROR(INDEX('Kovats n-alkanes'!B$7:B$31,MATCH(I164,'Kovats n-alkanes'!C$7:C$26,1)),"")</f>
        <v/>
      </c>
      <c r="N164" s="45" t="str">
        <f t="shared" si="2"/>
        <v/>
      </c>
      <c r="O164" s="45">
        <f>IFERROR(100*(M164+(I164-VLOOKUP(M164,'Kovats n-alkanes'!B$7:C$31,2,TRUE))/(VLOOKUP(N164,'Kovats n-alkanes'!B$7:C$31,2,TRUE)-VLOOKUP(M164,'Kovats n-alkanes'!B$7:C$31,2,TRUE))),I164)</f>
        <v>0</v>
      </c>
      <c r="P164" s="49">
        <v>1</v>
      </c>
      <c r="Q164" s="49">
        <v>1</v>
      </c>
      <c r="R164" s="82"/>
      <c r="S164" s="82"/>
      <c r="T164" s="81"/>
      <c r="U164" s="81"/>
      <c r="V164" s="81"/>
      <c r="W164" s="81"/>
      <c r="X164" s="81"/>
      <c r="Y164" s="81"/>
      <c r="Z164" s="81"/>
      <c r="AA164" s="82"/>
      <c r="AB164" s="82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</row>
    <row r="165" spans="1:44" ht="13.2">
      <c r="D165" s="85"/>
      <c r="F165" s="48"/>
      <c r="H165" s="86"/>
      <c r="I165" s="45"/>
      <c r="J165" s="65" t="s">
        <v>182</v>
      </c>
      <c r="K165" s="45" t="s">
        <v>182</v>
      </c>
      <c r="L165" s="45" t="str">
        <f t="shared" ref="L165:L210" si="7">IF(K165="","",K165+1)</f>
        <v/>
      </c>
      <c r="M165" s="45" t="str">
        <f t="shared" ref="M165:M210" si="8">IFERROR(100*(K165+(I165-VLOOKUP(K165,#REF!,2,TRUE))/(VLOOKUP(L165,#REF!,2,TRUE)-VLOOKUP(K165,#REF!,2,TRUE))),"")</f>
        <v/>
      </c>
      <c r="P165" s="81"/>
      <c r="Q165" s="81"/>
      <c r="R165" s="82"/>
      <c r="S165" s="82"/>
      <c r="T165" s="81"/>
      <c r="U165" s="81"/>
      <c r="V165" s="81"/>
      <c r="W165" s="81"/>
      <c r="X165" s="81"/>
      <c r="Y165" s="81"/>
      <c r="Z165" s="81"/>
      <c r="AA165" s="82"/>
      <c r="AB165" s="82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</row>
    <row r="166" spans="1:44" ht="13.2">
      <c r="D166" s="85"/>
      <c r="F166" s="48"/>
      <c r="H166" s="86"/>
      <c r="I166" s="45"/>
      <c r="J166" s="65" t="s">
        <v>182</v>
      </c>
      <c r="K166" s="45" t="s">
        <v>182</v>
      </c>
      <c r="L166" s="45" t="str">
        <f t="shared" si="7"/>
        <v/>
      </c>
      <c r="M166" s="45" t="str">
        <f t="shared" si="8"/>
        <v/>
      </c>
      <c r="P166" s="81"/>
      <c r="Q166" s="81"/>
      <c r="R166" s="82"/>
      <c r="S166" s="82"/>
      <c r="T166" s="81"/>
      <c r="U166" s="81"/>
      <c r="V166" s="81"/>
      <c r="W166" s="81"/>
      <c r="X166" s="81"/>
      <c r="Y166" s="81"/>
      <c r="Z166" s="81"/>
      <c r="AA166" s="82"/>
      <c r="AB166" s="82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</row>
    <row r="167" spans="1:44" ht="13.2">
      <c r="D167" s="85"/>
      <c r="F167" s="48"/>
      <c r="H167" s="86"/>
      <c r="I167" s="45"/>
      <c r="J167" s="65" t="s">
        <v>182</v>
      </c>
      <c r="K167" s="45" t="s">
        <v>182</v>
      </c>
      <c r="L167" s="45" t="str">
        <f t="shared" si="7"/>
        <v/>
      </c>
      <c r="M167" s="45" t="str">
        <f t="shared" si="8"/>
        <v/>
      </c>
      <c r="P167" s="81"/>
      <c r="Q167" s="81"/>
      <c r="R167" s="82"/>
      <c r="S167" s="82"/>
      <c r="T167" s="81"/>
      <c r="U167" s="81"/>
      <c r="V167" s="81"/>
      <c r="W167" s="81"/>
      <c r="X167" s="81"/>
      <c r="Y167" s="81"/>
      <c r="Z167" s="81"/>
      <c r="AA167" s="82"/>
      <c r="AB167" s="82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</row>
    <row r="168" spans="1:44" ht="13.2">
      <c r="D168" s="85"/>
      <c r="F168" s="48"/>
      <c r="H168" s="86"/>
      <c r="I168" s="45"/>
      <c r="J168" s="65" t="s">
        <v>182</v>
      </c>
      <c r="K168" s="45" t="s">
        <v>182</v>
      </c>
      <c r="L168" s="45" t="str">
        <f t="shared" si="7"/>
        <v/>
      </c>
      <c r="M168" s="45" t="str">
        <f t="shared" si="8"/>
        <v/>
      </c>
      <c r="P168" s="81"/>
      <c r="Q168" s="81"/>
      <c r="R168" s="82"/>
      <c r="S168" s="82"/>
      <c r="T168" s="81"/>
      <c r="U168" s="81"/>
      <c r="V168" s="81"/>
      <c r="W168" s="81"/>
      <c r="X168" s="81"/>
      <c r="Y168" s="81"/>
      <c r="Z168" s="81"/>
      <c r="AA168" s="82"/>
      <c r="AB168" s="82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</row>
    <row r="169" spans="1:44" ht="13.2">
      <c r="D169" s="85"/>
      <c r="F169" s="48"/>
      <c r="H169" s="86"/>
      <c r="I169" s="45"/>
      <c r="J169" s="65" t="s">
        <v>182</v>
      </c>
      <c r="K169" s="45" t="s">
        <v>182</v>
      </c>
      <c r="L169" s="45" t="str">
        <f t="shared" si="7"/>
        <v/>
      </c>
      <c r="M169" s="45" t="str">
        <f t="shared" si="8"/>
        <v/>
      </c>
      <c r="P169" s="81"/>
      <c r="Q169" s="81"/>
      <c r="R169" s="82"/>
      <c r="S169" s="82"/>
      <c r="T169" s="81"/>
      <c r="U169" s="81"/>
      <c r="V169" s="81"/>
      <c r="W169" s="81"/>
      <c r="X169" s="81"/>
      <c r="Y169" s="81"/>
      <c r="Z169" s="81"/>
      <c r="AA169" s="82"/>
      <c r="AB169" s="82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</row>
    <row r="170" spans="1:44" ht="13.2">
      <c r="D170" s="85"/>
      <c r="F170" s="48"/>
      <c r="H170" s="86"/>
      <c r="I170" s="45"/>
      <c r="J170" s="65" t="s">
        <v>182</v>
      </c>
      <c r="K170" s="45" t="s">
        <v>182</v>
      </c>
      <c r="L170" s="45" t="str">
        <f t="shared" si="7"/>
        <v/>
      </c>
      <c r="M170" s="45" t="str">
        <f t="shared" si="8"/>
        <v/>
      </c>
      <c r="P170" s="81"/>
      <c r="Q170" s="81"/>
      <c r="R170" s="82"/>
      <c r="S170" s="82"/>
      <c r="T170" s="81"/>
      <c r="U170" s="81"/>
      <c r="V170" s="81"/>
      <c r="W170" s="81"/>
      <c r="X170" s="81"/>
      <c r="Y170" s="81"/>
      <c r="Z170" s="81"/>
      <c r="AA170" s="82"/>
      <c r="AB170" s="82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</row>
    <row r="171" spans="1:44" ht="13.2">
      <c r="D171" s="85"/>
      <c r="F171" s="48"/>
      <c r="H171" s="86"/>
      <c r="I171" s="45"/>
      <c r="J171" s="65" t="s">
        <v>182</v>
      </c>
      <c r="K171" s="45" t="s">
        <v>182</v>
      </c>
      <c r="L171" s="45" t="str">
        <f t="shared" si="7"/>
        <v/>
      </c>
      <c r="M171" s="45" t="str">
        <f t="shared" si="8"/>
        <v/>
      </c>
      <c r="P171" s="81"/>
      <c r="Q171" s="81"/>
      <c r="R171" s="82"/>
      <c r="S171" s="82"/>
      <c r="T171" s="81"/>
      <c r="U171" s="81"/>
      <c r="V171" s="81"/>
      <c r="W171" s="81"/>
      <c r="X171" s="81"/>
      <c r="Y171" s="81"/>
      <c r="Z171" s="81"/>
      <c r="AA171" s="82"/>
      <c r="AB171" s="82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</row>
    <row r="172" spans="1:44" ht="13.2">
      <c r="D172" s="85"/>
      <c r="F172" s="48"/>
      <c r="H172" s="86"/>
      <c r="I172" s="45"/>
      <c r="J172" s="65" t="s">
        <v>182</v>
      </c>
      <c r="K172" s="45" t="s">
        <v>182</v>
      </c>
      <c r="L172" s="45" t="str">
        <f t="shared" si="7"/>
        <v/>
      </c>
      <c r="M172" s="45" t="str">
        <f t="shared" si="8"/>
        <v/>
      </c>
      <c r="P172" s="81"/>
      <c r="Q172" s="81"/>
      <c r="R172" s="82"/>
      <c r="S172" s="82"/>
      <c r="T172" s="81"/>
      <c r="U172" s="81"/>
      <c r="V172" s="81"/>
      <c r="W172" s="81"/>
      <c r="X172" s="81"/>
      <c r="Y172" s="81"/>
      <c r="Z172" s="81"/>
      <c r="AA172" s="82"/>
      <c r="AB172" s="82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</row>
    <row r="173" spans="1:44" ht="13.2">
      <c r="D173" s="85"/>
      <c r="F173" s="48"/>
      <c r="H173" s="86"/>
      <c r="I173" s="45"/>
      <c r="J173" s="65" t="s">
        <v>182</v>
      </c>
      <c r="K173" s="45" t="s">
        <v>182</v>
      </c>
      <c r="L173" s="45" t="str">
        <f t="shared" si="7"/>
        <v/>
      </c>
      <c r="M173" s="45" t="str">
        <f t="shared" si="8"/>
        <v/>
      </c>
      <c r="P173" s="81"/>
      <c r="Q173" s="81"/>
      <c r="R173" s="82"/>
      <c r="S173" s="82"/>
      <c r="T173" s="81"/>
      <c r="U173" s="81"/>
      <c r="V173" s="81"/>
      <c r="W173" s="81"/>
      <c r="X173" s="81"/>
      <c r="Y173" s="81"/>
      <c r="Z173" s="81"/>
      <c r="AA173" s="82"/>
      <c r="AB173" s="82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</row>
    <row r="174" spans="1:44" ht="13.2">
      <c r="D174" s="85"/>
      <c r="F174" s="48"/>
      <c r="H174" s="86"/>
      <c r="I174" s="45"/>
      <c r="J174" s="65" t="s">
        <v>182</v>
      </c>
      <c r="K174" s="45" t="s">
        <v>182</v>
      </c>
      <c r="L174" s="45" t="str">
        <f t="shared" si="7"/>
        <v/>
      </c>
      <c r="M174" s="45" t="str">
        <f t="shared" si="8"/>
        <v/>
      </c>
      <c r="P174" s="81"/>
      <c r="Q174" s="81"/>
      <c r="R174" s="82"/>
      <c r="S174" s="82"/>
      <c r="T174" s="81"/>
      <c r="U174" s="81"/>
      <c r="V174" s="81"/>
      <c r="W174" s="81"/>
      <c r="X174" s="81"/>
      <c r="Y174" s="81"/>
      <c r="Z174" s="81"/>
      <c r="AA174" s="82"/>
      <c r="AB174" s="82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</row>
    <row r="175" spans="1:44" ht="13.2">
      <c r="D175" s="85"/>
      <c r="F175" s="48"/>
      <c r="H175" s="86"/>
      <c r="I175" s="45"/>
      <c r="J175" s="65" t="s">
        <v>182</v>
      </c>
      <c r="K175" s="45" t="s">
        <v>182</v>
      </c>
      <c r="L175" s="45" t="str">
        <f t="shared" si="7"/>
        <v/>
      </c>
      <c r="M175" s="45" t="str">
        <f t="shared" si="8"/>
        <v/>
      </c>
      <c r="P175" s="81"/>
      <c r="Q175" s="81"/>
      <c r="R175" s="82"/>
      <c r="S175" s="82"/>
      <c r="T175" s="81"/>
      <c r="U175" s="81"/>
      <c r="V175" s="81"/>
      <c r="W175" s="81"/>
      <c r="X175" s="81"/>
      <c r="Y175" s="81"/>
      <c r="Z175" s="81"/>
      <c r="AA175" s="82"/>
      <c r="AB175" s="82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</row>
    <row r="176" spans="1:44" ht="13.2">
      <c r="D176" s="85"/>
      <c r="F176" s="48"/>
      <c r="H176" s="86"/>
      <c r="I176" s="45"/>
      <c r="J176" s="65" t="s">
        <v>182</v>
      </c>
      <c r="K176" s="45" t="s">
        <v>182</v>
      </c>
      <c r="L176" s="45" t="str">
        <f t="shared" si="7"/>
        <v/>
      </c>
      <c r="M176" s="45" t="str">
        <f t="shared" si="8"/>
        <v/>
      </c>
      <c r="P176" s="81"/>
      <c r="Q176" s="81"/>
      <c r="R176" s="82"/>
      <c r="S176" s="82"/>
      <c r="T176" s="81"/>
      <c r="U176" s="81"/>
      <c r="V176" s="81"/>
      <c r="W176" s="81"/>
      <c r="X176" s="81"/>
      <c r="Y176" s="81"/>
      <c r="Z176" s="81"/>
      <c r="AA176" s="82"/>
      <c r="AB176" s="82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</row>
    <row r="177" spans="4:44" ht="13.2">
      <c r="D177" s="85"/>
      <c r="F177" s="48"/>
      <c r="H177" s="86"/>
      <c r="I177" s="45"/>
      <c r="J177" s="65" t="s">
        <v>182</v>
      </c>
      <c r="K177" s="45" t="s">
        <v>182</v>
      </c>
      <c r="L177" s="45" t="str">
        <f t="shared" si="7"/>
        <v/>
      </c>
      <c r="M177" s="45" t="str">
        <f t="shared" si="8"/>
        <v/>
      </c>
      <c r="P177" s="81"/>
      <c r="Q177" s="81"/>
      <c r="R177" s="82"/>
      <c r="S177" s="82"/>
      <c r="T177" s="81"/>
      <c r="U177" s="81"/>
      <c r="V177" s="81"/>
      <c r="W177" s="81"/>
      <c r="X177" s="81"/>
      <c r="Y177" s="81"/>
      <c r="Z177" s="81"/>
      <c r="AA177" s="82"/>
      <c r="AB177" s="82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</row>
    <row r="178" spans="4:44" ht="13.2">
      <c r="D178" s="85"/>
      <c r="F178" s="48"/>
      <c r="H178" s="86"/>
      <c r="I178" s="45"/>
      <c r="J178" s="65" t="s">
        <v>182</v>
      </c>
      <c r="K178" s="45" t="s">
        <v>182</v>
      </c>
      <c r="L178" s="45" t="str">
        <f t="shared" si="7"/>
        <v/>
      </c>
      <c r="M178" s="45" t="str">
        <f t="shared" si="8"/>
        <v/>
      </c>
      <c r="P178" s="81"/>
      <c r="Q178" s="81"/>
      <c r="R178" s="82"/>
      <c r="S178" s="82"/>
      <c r="T178" s="81"/>
      <c r="U178" s="81"/>
      <c r="V178" s="81"/>
      <c r="W178" s="81"/>
      <c r="X178" s="81"/>
      <c r="Y178" s="81"/>
      <c r="Z178" s="81"/>
      <c r="AA178" s="82"/>
      <c r="AB178" s="82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</row>
    <row r="179" spans="4:44" ht="13.2">
      <c r="D179" s="85"/>
      <c r="F179" s="48"/>
      <c r="H179" s="86"/>
      <c r="I179" s="45"/>
      <c r="J179" s="65" t="s">
        <v>182</v>
      </c>
      <c r="K179" s="45" t="s">
        <v>182</v>
      </c>
      <c r="L179" s="45" t="str">
        <f t="shared" si="7"/>
        <v/>
      </c>
      <c r="M179" s="45" t="str">
        <f t="shared" si="8"/>
        <v/>
      </c>
      <c r="P179" s="81"/>
      <c r="Q179" s="81"/>
      <c r="R179" s="82"/>
      <c r="S179" s="82"/>
      <c r="T179" s="81"/>
      <c r="U179" s="81"/>
      <c r="V179" s="81"/>
      <c r="W179" s="81"/>
      <c r="X179" s="81"/>
      <c r="Y179" s="81"/>
      <c r="Z179" s="81"/>
      <c r="AA179" s="82"/>
      <c r="AB179" s="82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</row>
    <row r="180" spans="4:44" ht="13.2">
      <c r="D180" s="85"/>
      <c r="F180" s="48"/>
      <c r="H180" s="86"/>
      <c r="I180" s="45"/>
      <c r="J180" s="65" t="s">
        <v>182</v>
      </c>
      <c r="K180" s="45" t="s">
        <v>182</v>
      </c>
      <c r="L180" s="45" t="str">
        <f t="shared" si="7"/>
        <v/>
      </c>
      <c r="M180" s="45" t="str">
        <f t="shared" si="8"/>
        <v/>
      </c>
      <c r="P180" s="81"/>
      <c r="Q180" s="81"/>
      <c r="R180" s="82"/>
      <c r="S180" s="82"/>
      <c r="T180" s="81"/>
      <c r="U180" s="81"/>
      <c r="V180" s="81"/>
      <c r="W180" s="81"/>
      <c r="X180" s="81"/>
      <c r="Y180" s="81"/>
      <c r="Z180" s="81"/>
      <c r="AA180" s="82"/>
      <c r="AB180" s="82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</row>
    <row r="181" spans="4:44" ht="13.2">
      <c r="D181" s="85"/>
      <c r="F181" s="48"/>
      <c r="H181" s="86"/>
      <c r="I181" s="45"/>
      <c r="J181" s="65" t="s">
        <v>182</v>
      </c>
      <c r="K181" s="45" t="s">
        <v>182</v>
      </c>
      <c r="L181" s="45" t="str">
        <f t="shared" si="7"/>
        <v/>
      </c>
      <c r="M181" s="45" t="str">
        <f t="shared" si="8"/>
        <v/>
      </c>
      <c r="P181" s="81"/>
      <c r="Q181" s="81"/>
      <c r="R181" s="82"/>
      <c r="S181" s="82"/>
      <c r="T181" s="81"/>
      <c r="U181" s="81"/>
      <c r="V181" s="81"/>
      <c r="W181" s="81"/>
      <c r="X181" s="81"/>
      <c r="Y181" s="81"/>
      <c r="Z181" s="81"/>
      <c r="AA181" s="82"/>
      <c r="AB181" s="82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</row>
    <row r="182" spans="4:44" ht="13.2">
      <c r="D182" s="85"/>
      <c r="F182" s="48"/>
      <c r="H182" s="86"/>
      <c r="I182" s="45"/>
      <c r="J182" s="65" t="s">
        <v>182</v>
      </c>
      <c r="K182" s="45" t="s">
        <v>182</v>
      </c>
      <c r="L182" s="45" t="str">
        <f t="shared" si="7"/>
        <v/>
      </c>
      <c r="M182" s="45" t="str">
        <f t="shared" si="8"/>
        <v/>
      </c>
      <c r="P182" s="81"/>
      <c r="Q182" s="81"/>
      <c r="R182" s="82"/>
      <c r="S182" s="82"/>
      <c r="T182" s="81"/>
      <c r="U182" s="81"/>
      <c r="V182" s="81"/>
      <c r="W182" s="81"/>
      <c r="X182" s="81"/>
      <c r="Y182" s="81"/>
      <c r="Z182" s="81"/>
      <c r="AA182" s="82"/>
      <c r="AB182" s="82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</row>
    <row r="183" spans="4:44" ht="13.2">
      <c r="D183" s="85"/>
      <c r="F183" s="48"/>
      <c r="H183" s="86"/>
      <c r="I183" s="45"/>
      <c r="J183" s="65" t="s">
        <v>182</v>
      </c>
      <c r="K183" s="45" t="s">
        <v>182</v>
      </c>
      <c r="L183" s="45" t="str">
        <f t="shared" si="7"/>
        <v/>
      </c>
      <c r="M183" s="45" t="str">
        <f t="shared" si="8"/>
        <v/>
      </c>
      <c r="P183" s="81"/>
      <c r="Q183" s="81"/>
      <c r="R183" s="82"/>
      <c r="S183" s="82"/>
      <c r="T183" s="81"/>
      <c r="U183" s="81"/>
      <c r="V183" s="81"/>
      <c r="W183" s="81"/>
      <c r="X183" s="81"/>
      <c r="Y183" s="81"/>
      <c r="Z183" s="81"/>
      <c r="AA183" s="82"/>
      <c r="AB183" s="82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</row>
    <row r="184" spans="4:44" ht="13.2">
      <c r="D184" s="85"/>
      <c r="F184" s="48"/>
      <c r="H184" s="86"/>
      <c r="I184" s="45"/>
      <c r="J184" s="65" t="s">
        <v>182</v>
      </c>
      <c r="K184" s="45" t="s">
        <v>182</v>
      </c>
      <c r="L184" s="45" t="str">
        <f t="shared" si="7"/>
        <v/>
      </c>
      <c r="M184" s="45" t="str">
        <f t="shared" si="8"/>
        <v/>
      </c>
      <c r="P184" s="81"/>
      <c r="Q184" s="81"/>
      <c r="R184" s="82"/>
      <c r="S184" s="82"/>
      <c r="T184" s="81"/>
      <c r="U184" s="81"/>
      <c r="V184" s="81"/>
      <c r="W184" s="81"/>
      <c r="X184" s="81"/>
      <c r="Y184" s="81"/>
      <c r="Z184" s="81"/>
      <c r="AA184" s="82"/>
      <c r="AB184" s="82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</row>
    <row r="185" spans="4:44" ht="13.2">
      <c r="D185" s="85"/>
      <c r="F185" s="48"/>
      <c r="H185" s="86"/>
      <c r="I185" s="45"/>
      <c r="J185" s="65" t="s">
        <v>182</v>
      </c>
      <c r="K185" s="45" t="s">
        <v>182</v>
      </c>
      <c r="L185" s="45" t="str">
        <f t="shared" si="7"/>
        <v/>
      </c>
      <c r="M185" s="45" t="str">
        <f t="shared" si="8"/>
        <v/>
      </c>
      <c r="P185" s="81"/>
      <c r="Q185" s="81"/>
      <c r="R185" s="82"/>
      <c r="S185" s="82"/>
      <c r="T185" s="81"/>
      <c r="U185" s="81"/>
      <c r="V185" s="81"/>
      <c r="W185" s="81"/>
      <c r="X185" s="81"/>
      <c r="Y185" s="81"/>
      <c r="Z185" s="81"/>
      <c r="AA185" s="82"/>
      <c r="AB185" s="82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</row>
    <row r="186" spans="4:44" ht="13.2">
      <c r="D186" s="85"/>
      <c r="F186" s="48"/>
      <c r="H186" s="86"/>
      <c r="I186" s="45"/>
      <c r="J186" s="65" t="s">
        <v>182</v>
      </c>
      <c r="K186" s="45" t="s">
        <v>182</v>
      </c>
      <c r="L186" s="45" t="str">
        <f t="shared" si="7"/>
        <v/>
      </c>
      <c r="M186" s="45" t="str">
        <f t="shared" si="8"/>
        <v/>
      </c>
      <c r="P186" s="81"/>
      <c r="Q186" s="81"/>
      <c r="R186" s="82"/>
      <c r="S186" s="82"/>
      <c r="T186" s="81"/>
      <c r="U186" s="81"/>
      <c r="V186" s="81"/>
      <c r="W186" s="81"/>
      <c r="X186" s="81"/>
      <c r="Y186" s="81"/>
      <c r="Z186" s="81"/>
      <c r="AA186" s="82"/>
      <c r="AB186" s="82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</row>
    <row r="187" spans="4:44" ht="13.2">
      <c r="D187" s="85"/>
      <c r="F187" s="48"/>
      <c r="H187" s="86"/>
      <c r="I187" s="45"/>
      <c r="J187" s="65" t="s">
        <v>182</v>
      </c>
      <c r="K187" s="45" t="s">
        <v>182</v>
      </c>
      <c r="L187" s="45" t="str">
        <f t="shared" si="7"/>
        <v/>
      </c>
      <c r="M187" s="45" t="str">
        <f t="shared" si="8"/>
        <v/>
      </c>
      <c r="P187" s="81"/>
      <c r="Q187" s="81"/>
      <c r="R187" s="82"/>
      <c r="S187" s="82"/>
      <c r="T187" s="81"/>
      <c r="U187" s="81"/>
      <c r="V187" s="81"/>
      <c r="W187" s="81"/>
      <c r="X187" s="81"/>
      <c r="Y187" s="81"/>
      <c r="Z187" s="81"/>
      <c r="AA187" s="82"/>
      <c r="AB187" s="82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</row>
    <row r="188" spans="4:44" ht="13.2">
      <c r="D188" s="85"/>
      <c r="F188" s="48"/>
      <c r="H188" s="86"/>
      <c r="I188" s="45"/>
      <c r="J188" s="65" t="s">
        <v>182</v>
      </c>
      <c r="K188" s="45" t="s">
        <v>182</v>
      </c>
      <c r="L188" s="45" t="str">
        <f t="shared" si="7"/>
        <v/>
      </c>
      <c r="M188" s="45" t="str">
        <f t="shared" si="8"/>
        <v/>
      </c>
      <c r="P188" s="81"/>
      <c r="Q188" s="81"/>
      <c r="R188" s="82"/>
      <c r="S188" s="82"/>
      <c r="T188" s="81"/>
      <c r="U188" s="81"/>
      <c r="V188" s="81"/>
      <c r="W188" s="81"/>
      <c r="X188" s="81"/>
      <c r="Y188" s="81"/>
      <c r="Z188" s="81"/>
      <c r="AA188" s="82"/>
      <c r="AB188" s="82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</row>
    <row r="189" spans="4:44" ht="13.2">
      <c r="D189" s="85"/>
      <c r="F189" s="48"/>
      <c r="H189" s="86"/>
      <c r="I189" s="45"/>
      <c r="J189" s="65" t="s">
        <v>182</v>
      </c>
      <c r="K189" s="45" t="s">
        <v>182</v>
      </c>
      <c r="L189" s="45" t="str">
        <f t="shared" si="7"/>
        <v/>
      </c>
      <c r="M189" s="45" t="str">
        <f t="shared" si="8"/>
        <v/>
      </c>
      <c r="P189" s="81"/>
      <c r="Q189" s="81"/>
      <c r="R189" s="82"/>
      <c r="S189" s="82"/>
      <c r="T189" s="81"/>
      <c r="U189" s="81"/>
      <c r="V189" s="81"/>
      <c r="W189" s="81"/>
      <c r="X189" s="81"/>
      <c r="Y189" s="81"/>
      <c r="Z189" s="81"/>
      <c r="AA189" s="82"/>
      <c r="AB189" s="82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</row>
    <row r="190" spans="4:44" ht="13.2">
      <c r="D190" s="85"/>
      <c r="F190" s="48"/>
      <c r="H190" s="86"/>
      <c r="I190" s="45"/>
      <c r="J190" s="65" t="s">
        <v>182</v>
      </c>
      <c r="K190" s="45" t="s">
        <v>182</v>
      </c>
      <c r="L190" s="45" t="str">
        <f t="shared" si="7"/>
        <v/>
      </c>
      <c r="M190" s="45" t="str">
        <f t="shared" si="8"/>
        <v/>
      </c>
      <c r="P190" s="81"/>
      <c r="Q190" s="81"/>
      <c r="R190" s="82"/>
      <c r="S190" s="82"/>
      <c r="T190" s="81"/>
      <c r="U190" s="81"/>
      <c r="V190" s="81"/>
      <c r="W190" s="81"/>
      <c r="X190" s="81"/>
      <c r="Y190" s="81"/>
      <c r="Z190" s="81"/>
      <c r="AA190" s="82"/>
      <c r="AB190" s="82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</row>
    <row r="191" spans="4:44" ht="13.2">
      <c r="D191" s="85"/>
      <c r="F191" s="48"/>
      <c r="H191" s="86"/>
      <c r="I191" s="45"/>
      <c r="J191" s="65" t="s">
        <v>182</v>
      </c>
      <c r="K191" s="45" t="s">
        <v>182</v>
      </c>
      <c r="L191" s="45" t="str">
        <f t="shared" si="7"/>
        <v/>
      </c>
      <c r="M191" s="45" t="str">
        <f t="shared" si="8"/>
        <v/>
      </c>
      <c r="P191" s="81"/>
      <c r="Q191" s="81"/>
      <c r="R191" s="82"/>
      <c r="S191" s="82"/>
      <c r="T191" s="81"/>
      <c r="U191" s="81"/>
      <c r="V191" s="81"/>
      <c r="W191" s="81"/>
      <c r="X191" s="81"/>
      <c r="Y191" s="81"/>
      <c r="Z191" s="81"/>
      <c r="AA191" s="82"/>
      <c r="AB191" s="82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</row>
    <row r="192" spans="4:44" ht="13.2">
      <c r="D192" s="85"/>
      <c r="F192" s="48"/>
      <c r="H192" s="86"/>
      <c r="I192" s="45"/>
      <c r="J192" s="65" t="s">
        <v>182</v>
      </c>
      <c r="K192" s="45" t="s">
        <v>182</v>
      </c>
      <c r="L192" s="45" t="str">
        <f t="shared" si="7"/>
        <v/>
      </c>
      <c r="M192" s="45" t="str">
        <f t="shared" si="8"/>
        <v/>
      </c>
      <c r="P192" s="81"/>
      <c r="Q192" s="81"/>
      <c r="R192" s="82"/>
      <c r="S192" s="82"/>
      <c r="T192" s="81"/>
      <c r="U192" s="81"/>
      <c r="V192" s="81"/>
      <c r="W192" s="81"/>
      <c r="X192" s="81"/>
      <c r="Y192" s="81"/>
      <c r="Z192" s="81"/>
      <c r="AA192" s="82"/>
      <c r="AB192" s="82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</row>
    <row r="193" spans="4:44" ht="13.2">
      <c r="D193" s="85"/>
      <c r="F193" s="48"/>
      <c r="H193" s="86"/>
      <c r="I193" s="45"/>
      <c r="J193" s="65" t="s">
        <v>182</v>
      </c>
      <c r="K193" s="45" t="s">
        <v>182</v>
      </c>
      <c r="L193" s="45" t="str">
        <f t="shared" si="7"/>
        <v/>
      </c>
      <c r="M193" s="45" t="str">
        <f t="shared" si="8"/>
        <v/>
      </c>
      <c r="P193" s="81"/>
      <c r="Q193" s="81"/>
      <c r="R193" s="82"/>
      <c r="S193" s="82"/>
      <c r="T193" s="81"/>
      <c r="U193" s="81"/>
      <c r="V193" s="81"/>
      <c r="W193" s="81"/>
      <c r="X193" s="81"/>
      <c r="Y193" s="81"/>
      <c r="Z193" s="81"/>
      <c r="AA193" s="82"/>
      <c r="AB193" s="82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</row>
    <row r="194" spans="4:44" ht="13.2">
      <c r="D194" s="85"/>
      <c r="F194" s="48"/>
      <c r="H194" s="86"/>
      <c r="I194" s="45"/>
      <c r="J194" s="65" t="s">
        <v>182</v>
      </c>
      <c r="K194" s="45" t="s">
        <v>182</v>
      </c>
      <c r="L194" s="45" t="str">
        <f t="shared" si="7"/>
        <v/>
      </c>
      <c r="M194" s="45" t="str">
        <f t="shared" si="8"/>
        <v/>
      </c>
      <c r="P194" s="81"/>
      <c r="Q194" s="81"/>
      <c r="R194" s="82"/>
      <c r="S194" s="82"/>
      <c r="T194" s="81"/>
      <c r="U194" s="81"/>
      <c r="V194" s="81"/>
      <c r="W194" s="81"/>
      <c r="X194" s="81"/>
      <c r="Y194" s="81"/>
      <c r="Z194" s="81"/>
      <c r="AA194" s="82"/>
      <c r="AB194" s="82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</row>
    <row r="195" spans="4:44" ht="13.2">
      <c r="D195" s="85"/>
      <c r="F195" s="48"/>
      <c r="H195" s="86"/>
      <c r="I195" s="45"/>
      <c r="J195" s="65" t="s">
        <v>182</v>
      </c>
      <c r="K195" s="45" t="s">
        <v>182</v>
      </c>
      <c r="L195" s="45" t="str">
        <f t="shared" si="7"/>
        <v/>
      </c>
      <c r="M195" s="45" t="str">
        <f t="shared" si="8"/>
        <v/>
      </c>
      <c r="P195" s="81"/>
      <c r="Q195" s="81"/>
      <c r="R195" s="82"/>
      <c r="S195" s="82"/>
      <c r="T195" s="81"/>
      <c r="U195" s="81"/>
      <c r="V195" s="81"/>
      <c r="W195" s="81"/>
      <c r="X195" s="81"/>
      <c r="Y195" s="81"/>
      <c r="Z195" s="81"/>
      <c r="AA195" s="82"/>
      <c r="AB195" s="82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</row>
    <row r="196" spans="4:44" ht="13.2">
      <c r="D196" s="85"/>
      <c r="F196" s="48"/>
      <c r="H196" s="86"/>
      <c r="I196" s="45"/>
      <c r="J196" s="65" t="s">
        <v>182</v>
      </c>
      <c r="K196" s="45" t="s">
        <v>182</v>
      </c>
      <c r="L196" s="45" t="str">
        <f t="shared" si="7"/>
        <v/>
      </c>
      <c r="M196" s="45" t="str">
        <f t="shared" si="8"/>
        <v/>
      </c>
      <c r="P196" s="81"/>
      <c r="Q196" s="81"/>
      <c r="R196" s="82"/>
      <c r="S196" s="82"/>
      <c r="T196" s="81"/>
      <c r="U196" s="81"/>
      <c r="V196" s="81"/>
      <c r="W196" s="81"/>
      <c r="X196" s="81"/>
      <c r="Y196" s="81"/>
      <c r="Z196" s="81"/>
      <c r="AA196" s="82"/>
      <c r="AB196" s="82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</row>
    <row r="197" spans="4:44" ht="13.2">
      <c r="D197" s="85"/>
      <c r="F197" s="48"/>
      <c r="H197" s="86"/>
      <c r="I197" s="45"/>
      <c r="J197" s="65" t="s">
        <v>182</v>
      </c>
      <c r="K197" s="45" t="s">
        <v>182</v>
      </c>
      <c r="L197" s="45" t="str">
        <f t="shared" si="7"/>
        <v/>
      </c>
      <c r="M197" s="45" t="str">
        <f t="shared" si="8"/>
        <v/>
      </c>
      <c r="P197" s="81"/>
      <c r="Q197" s="81"/>
      <c r="R197" s="82"/>
      <c r="S197" s="82"/>
      <c r="T197" s="81"/>
      <c r="U197" s="81"/>
      <c r="V197" s="81"/>
      <c r="W197" s="81"/>
      <c r="X197" s="81"/>
      <c r="Y197" s="81"/>
      <c r="Z197" s="81"/>
      <c r="AA197" s="82"/>
      <c r="AB197" s="82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</row>
    <row r="198" spans="4:44" ht="13.2">
      <c r="D198" s="85"/>
      <c r="F198" s="48"/>
      <c r="H198" s="86"/>
      <c r="I198" s="45"/>
      <c r="J198" s="65" t="s">
        <v>182</v>
      </c>
      <c r="K198" s="45" t="s">
        <v>182</v>
      </c>
      <c r="L198" s="45" t="str">
        <f t="shared" si="7"/>
        <v/>
      </c>
      <c r="M198" s="45" t="str">
        <f t="shared" si="8"/>
        <v/>
      </c>
      <c r="P198" s="81"/>
      <c r="Q198" s="81"/>
      <c r="R198" s="82"/>
      <c r="S198" s="82"/>
      <c r="T198" s="81"/>
      <c r="U198" s="81"/>
      <c r="V198" s="81"/>
      <c r="W198" s="81"/>
      <c r="X198" s="81"/>
      <c r="Y198" s="81"/>
      <c r="Z198" s="81"/>
      <c r="AA198" s="82"/>
      <c r="AB198" s="82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</row>
    <row r="199" spans="4:44" ht="13.2">
      <c r="D199" s="85"/>
      <c r="F199" s="48"/>
      <c r="H199" s="86"/>
      <c r="I199" s="45"/>
      <c r="J199" s="65" t="s">
        <v>182</v>
      </c>
      <c r="K199" s="45" t="s">
        <v>182</v>
      </c>
      <c r="L199" s="45" t="str">
        <f t="shared" si="7"/>
        <v/>
      </c>
      <c r="M199" s="45" t="str">
        <f t="shared" si="8"/>
        <v/>
      </c>
      <c r="P199" s="81"/>
      <c r="Q199" s="81"/>
      <c r="R199" s="82"/>
      <c r="S199" s="82"/>
      <c r="T199" s="81"/>
      <c r="U199" s="81"/>
      <c r="V199" s="81"/>
      <c r="W199" s="81"/>
      <c r="X199" s="81"/>
      <c r="Y199" s="81"/>
      <c r="Z199" s="81"/>
      <c r="AA199" s="82"/>
      <c r="AB199" s="82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</row>
    <row r="200" spans="4:44" ht="13.2">
      <c r="D200" s="85"/>
      <c r="F200" s="48"/>
      <c r="H200" s="86"/>
      <c r="I200" s="45"/>
      <c r="J200" s="65" t="s">
        <v>182</v>
      </c>
      <c r="K200" s="45" t="s">
        <v>182</v>
      </c>
      <c r="L200" s="45" t="str">
        <f t="shared" si="7"/>
        <v/>
      </c>
      <c r="M200" s="45" t="str">
        <f t="shared" si="8"/>
        <v/>
      </c>
      <c r="P200" s="81"/>
      <c r="Q200" s="81"/>
      <c r="R200" s="82"/>
      <c r="S200" s="82"/>
      <c r="T200" s="81"/>
      <c r="U200" s="81"/>
      <c r="V200" s="81"/>
      <c r="W200" s="81"/>
      <c r="X200" s="81"/>
      <c r="Y200" s="81"/>
      <c r="Z200" s="81"/>
      <c r="AA200" s="82"/>
      <c r="AB200" s="82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</row>
    <row r="201" spans="4:44" ht="13.2">
      <c r="D201" s="85"/>
      <c r="F201" s="48"/>
      <c r="H201" s="86"/>
      <c r="I201" s="45"/>
      <c r="J201" s="65" t="s">
        <v>182</v>
      </c>
      <c r="K201" s="45" t="s">
        <v>182</v>
      </c>
      <c r="L201" s="45" t="str">
        <f t="shared" si="7"/>
        <v/>
      </c>
      <c r="M201" s="45" t="str">
        <f t="shared" si="8"/>
        <v/>
      </c>
      <c r="P201" s="81"/>
      <c r="Q201" s="81"/>
      <c r="R201" s="82"/>
      <c r="S201" s="82"/>
      <c r="T201" s="81"/>
      <c r="U201" s="81"/>
      <c r="V201" s="81"/>
      <c r="W201" s="81"/>
      <c r="X201" s="81"/>
      <c r="Y201" s="81"/>
      <c r="Z201" s="81"/>
      <c r="AA201" s="82"/>
      <c r="AB201" s="82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</row>
    <row r="202" spans="4:44" ht="13.2">
      <c r="D202" s="85"/>
      <c r="F202" s="48"/>
      <c r="H202" s="86"/>
      <c r="I202" s="45"/>
      <c r="J202" s="65" t="s">
        <v>182</v>
      </c>
      <c r="K202" s="45" t="s">
        <v>182</v>
      </c>
      <c r="L202" s="45" t="str">
        <f t="shared" si="7"/>
        <v/>
      </c>
      <c r="M202" s="45" t="str">
        <f t="shared" si="8"/>
        <v/>
      </c>
      <c r="P202" s="81"/>
      <c r="Q202" s="81"/>
      <c r="R202" s="82"/>
      <c r="S202" s="82"/>
      <c r="T202" s="81"/>
      <c r="U202" s="81"/>
      <c r="V202" s="81"/>
      <c r="W202" s="81"/>
      <c r="X202" s="81"/>
      <c r="Y202" s="81"/>
      <c r="Z202" s="81"/>
      <c r="AA202" s="82"/>
      <c r="AB202" s="82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</row>
    <row r="203" spans="4:44" ht="13.2">
      <c r="D203" s="85"/>
      <c r="F203" s="48"/>
      <c r="H203" s="86"/>
      <c r="I203" s="45"/>
      <c r="J203" s="65" t="s">
        <v>182</v>
      </c>
      <c r="K203" s="45" t="s">
        <v>182</v>
      </c>
      <c r="L203" s="45" t="str">
        <f t="shared" si="7"/>
        <v/>
      </c>
      <c r="M203" s="45" t="str">
        <f t="shared" si="8"/>
        <v/>
      </c>
      <c r="P203" s="81"/>
      <c r="Q203" s="81"/>
      <c r="R203" s="82"/>
      <c r="S203" s="82"/>
      <c r="T203" s="81"/>
      <c r="U203" s="81"/>
      <c r="V203" s="81"/>
      <c r="W203" s="81"/>
      <c r="X203" s="81"/>
      <c r="Y203" s="81"/>
      <c r="Z203" s="81"/>
      <c r="AA203" s="82"/>
      <c r="AB203" s="82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</row>
    <row r="204" spans="4:44" ht="13.2">
      <c r="D204" s="85"/>
      <c r="F204" s="48"/>
      <c r="H204" s="86"/>
      <c r="I204" s="45"/>
      <c r="J204" s="65" t="s">
        <v>182</v>
      </c>
      <c r="K204" s="45" t="s">
        <v>182</v>
      </c>
      <c r="L204" s="45" t="str">
        <f t="shared" si="7"/>
        <v/>
      </c>
      <c r="M204" s="45" t="str">
        <f t="shared" si="8"/>
        <v/>
      </c>
      <c r="P204" s="81"/>
      <c r="Q204" s="81"/>
      <c r="R204" s="82"/>
      <c r="S204" s="82"/>
      <c r="T204" s="81"/>
      <c r="U204" s="81"/>
      <c r="V204" s="81"/>
      <c r="W204" s="81"/>
      <c r="X204" s="81"/>
      <c r="Y204" s="81"/>
      <c r="Z204" s="81"/>
      <c r="AA204" s="82"/>
      <c r="AB204" s="82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</row>
    <row r="205" spans="4:44" ht="13.2">
      <c r="D205" s="85"/>
      <c r="F205" s="48"/>
      <c r="H205" s="86"/>
      <c r="I205" s="45"/>
      <c r="J205" s="65" t="s">
        <v>182</v>
      </c>
      <c r="K205" s="45" t="s">
        <v>182</v>
      </c>
      <c r="L205" s="45" t="str">
        <f t="shared" si="7"/>
        <v/>
      </c>
      <c r="M205" s="45" t="str">
        <f t="shared" si="8"/>
        <v/>
      </c>
      <c r="P205" s="81"/>
      <c r="Q205" s="81"/>
      <c r="R205" s="82"/>
      <c r="S205" s="82"/>
      <c r="T205" s="81"/>
      <c r="U205" s="81"/>
      <c r="V205" s="81"/>
      <c r="W205" s="81"/>
      <c r="X205" s="81"/>
      <c r="Y205" s="81"/>
      <c r="Z205" s="81"/>
      <c r="AA205" s="82"/>
      <c r="AB205" s="82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</row>
    <row r="206" spans="4:44" ht="13.2">
      <c r="D206" s="85"/>
      <c r="F206" s="48"/>
      <c r="H206" s="86"/>
      <c r="I206" s="45"/>
      <c r="J206" s="65" t="s">
        <v>182</v>
      </c>
      <c r="K206" s="45" t="s">
        <v>182</v>
      </c>
      <c r="L206" s="45" t="str">
        <f t="shared" si="7"/>
        <v/>
      </c>
      <c r="M206" s="45" t="str">
        <f t="shared" si="8"/>
        <v/>
      </c>
      <c r="P206" s="81"/>
      <c r="Q206" s="81"/>
      <c r="R206" s="82"/>
      <c r="S206" s="82"/>
      <c r="T206" s="81"/>
      <c r="U206" s="81"/>
      <c r="V206" s="81"/>
      <c r="W206" s="81"/>
      <c r="X206" s="81"/>
      <c r="Y206" s="81"/>
      <c r="Z206" s="81"/>
      <c r="AA206" s="82"/>
      <c r="AB206" s="82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</row>
    <row r="207" spans="4:44" ht="13.2">
      <c r="D207" s="85"/>
      <c r="F207" s="48"/>
      <c r="H207" s="86"/>
      <c r="I207" s="45"/>
      <c r="J207" s="65" t="s">
        <v>182</v>
      </c>
      <c r="K207" s="45" t="s">
        <v>182</v>
      </c>
      <c r="L207" s="45" t="str">
        <f t="shared" si="7"/>
        <v/>
      </c>
      <c r="M207" s="45" t="str">
        <f t="shared" si="8"/>
        <v/>
      </c>
      <c r="P207" s="81"/>
      <c r="Q207" s="81"/>
      <c r="R207" s="82"/>
      <c r="S207" s="82"/>
      <c r="T207" s="81"/>
      <c r="U207" s="81"/>
      <c r="V207" s="81"/>
      <c r="W207" s="81"/>
      <c r="X207" s="81"/>
      <c r="Y207" s="81"/>
      <c r="Z207" s="81"/>
      <c r="AA207" s="82"/>
      <c r="AB207" s="82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</row>
    <row r="208" spans="4:44" ht="13.2">
      <c r="D208" s="85"/>
      <c r="F208" s="48"/>
      <c r="H208" s="86"/>
      <c r="I208" s="45"/>
      <c r="J208" s="65" t="s">
        <v>182</v>
      </c>
      <c r="K208" s="45" t="s">
        <v>182</v>
      </c>
      <c r="L208" s="45" t="str">
        <f t="shared" si="7"/>
        <v/>
      </c>
      <c r="M208" s="45" t="str">
        <f t="shared" si="8"/>
        <v/>
      </c>
      <c r="P208" s="81"/>
      <c r="Q208" s="81"/>
      <c r="R208" s="82"/>
      <c r="S208" s="82"/>
      <c r="T208" s="81"/>
      <c r="U208" s="81"/>
      <c r="V208" s="81"/>
      <c r="W208" s="81"/>
      <c r="X208" s="81"/>
      <c r="Y208" s="81"/>
      <c r="Z208" s="81"/>
      <c r="AA208" s="82"/>
      <c r="AB208" s="82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</row>
    <row r="209" spans="4:44" ht="13.2">
      <c r="D209" s="85"/>
      <c r="F209" s="48"/>
      <c r="H209" s="86"/>
      <c r="I209" s="45"/>
      <c r="J209" s="65" t="s">
        <v>182</v>
      </c>
      <c r="K209" s="45" t="s">
        <v>182</v>
      </c>
      <c r="L209" s="45" t="str">
        <f t="shared" si="7"/>
        <v/>
      </c>
      <c r="M209" s="45" t="str">
        <f t="shared" si="8"/>
        <v/>
      </c>
      <c r="P209" s="81"/>
      <c r="Q209" s="81"/>
      <c r="R209" s="82"/>
      <c r="S209" s="82"/>
      <c r="T209" s="81"/>
      <c r="U209" s="81"/>
      <c r="V209" s="81"/>
      <c r="W209" s="81"/>
      <c r="X209" s="81"/>
      <c r="Y209" s="81"/>
      <c r="Z209" s="81"/>
      <c r="AA209" s="82"/>
      <c r="AB209" s="82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</row>
    <row r="210" spans="4:44" ht="13.2">
      <c r="D210" s="85"/>
      <c r="F210" s="48"/>
      <c r="H210" s="86"/>
      <c r="I210" s="45"/>
      <c r="J210" s="65" t="s">
        <v>182</v>
      </c>
      <c r="K210" s="45" t="s">
        <v>182</v>
      </c>
      <c r="L210" s="45" t="str">
        <f t="shared" si="7"/>
        <v/>
      </c>
      <c r="M210" s="45" t="str">
        <f t="shared" si="8"/>
        <v/>
      </c>
      <c r="P210" s="81"/>
      <c r="Q210" s="81"/>
      <c r="R210" s="82"/>
      <c r="S210" s="82"/>
      <c r="T210" s="81"/>
      <c r="U210" s="81"/>
      <c r="V210" s="81"/>
      <c r="W210" s="81"/>
      <c r="X210" s="81"/>
      <c r="Y210" s="81"/>
      <c r="Z210" s="81"/>
      <c r="AA210" s="82"/>
      <c r="AB210" s="82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</row>
    <row r="211" spans="4:44" ht="13.2">
      <c r="D211" s="85"/>
      <c r="F211" s="48"/>
      <c r="H211" s="86"/>
      <c r="I211" s="45"/>
      <c r="J211" s="87"/>
      <c r="K211" s="45" t="s">
        <v>182</v>
      </c>
    </row>
    <row r="212" spans="4:44" ht="13.2">
      <c r="D212" s="85"/>
      <c r="F212" s="48"/>
      <c r="H212" s="86"/>
      <c r="I212" s="45"/>
      <c r="J212" s="87"/>
      <c r="K212" s="45" t="s">
        <v>182</v>
      </c>
    </row>
    <row r="213" spans="4:44" ht="13.2">
      <c r="D213" s="85"/>
      <c r="F213" s="48"/>
      <c r="H213" s="86"/>
      <c r="I213" s="45"/>
      <c r="J213" s="87"/>
      <c r="K213" s="45" t="s">
        <v>182</v>
      </c>
    </row>
    <row r="214" spans="4:44" ht="13.2">
      <c r="D214" s="85"/>
      <c r="F214" s="48"/>
      <c r="H214" s="86"/>
      <c r="I214" s="45"/>
      <c r="J214" s="87"/>
      <c r="K214" s="45" t="s">
        <v>182</v>
      </c>
    </row>
    <row r="215" spans="4:44" ht="13.2">
      <c r="D215" s="85"/>
      <c r="F215" s="48"/>
      <c r="H215" s="86"/>
      <c r="I215" s="45"/>
      <c r="J215" s="87"/>
      <c r="K215" s="45" t="s">
        <v>182</v>
      </c>
    </row>
    <row r="216" spans="4:44" ht="13.2">
      <c r="D216" s="85"/>
      <c r="F216" s="48"/>
      <c r="H216" s="86"/>
      <c r="I216" s="45"/>
      <c r="J216" s="87"/>
      <c r="K216" s="45" t="s">
        <v>182</v>
      </c>
    </row>
    <row r="217" spans="4:44" ht="13.2">
      <c r="D217" s="85"/>
      <c r="F217" s="48"/>
      <c r="H217" s="86"/>
      <c r="I217" s="45"/>
      <c r="J217" s="87"/>
      <c r="K217" s="45" t="s">
        <v>182</v>
      </c>
    </row>
    <row r="218" spans="4:44" ht="13.2">
      <c r="D218" s="85"/>
      <c r="F218" s="48"/>
      <c r="H218" s="86"/>
      <c r="I218" s="45"/>
      <c r="J218" s="87"/>
      <c r="K218" s="45" t="s">
        <v>182</v>
      </c>
    </row>
    <row r="219" spans="4:44" ht="13.2">
      <c r="D219" s="85"/>
      <c r="F219" s="48"/>
      <c r="H219" s="86"/>
      <c r="I219" s="45"/>
      <c r="J219" s="87"/>
      <c r="K219" s="45" t="s">
        <v>182</v>
      </c>
    </row>
    <row r="220" spans="4:44" ht="13.2">
      <c r="D220" s="85"/>
      <c r="F220" s="48"/>
      <c r="H220" s="86"/>
      <c r="J220" s="87"/>
      <c r="K220" s="45" t="s">
        <v>182</v>
      </c>
    </row>
    <row r="221" spans="4:44" ht="13.2">
      <c r="D221" s="85"/>
      <c r="F221" s="48"/>
      <c r="H221" s="86"/>
      <c r="J221" s="87"/>
      <c r="K221" s="45" t="s">
        <v>182</v>
      </c>
    </row>
    <row r="222" spans="4:44" ht="13.2">
      <c r="D222" s="85"/>
      <c r="F222" s="48"/>
      <c r="H222" s="86"/>
      <c r="J222" s="87"/>
    </row>
    <row r="223" spans="4:44" ht="13.2">
      <c r="D223" s="85"/>
      <c r="F223" s="48"/>
      <c r="H223" s="86"/>
      <c r="J223" s="87"/>
    </row>
    <row r="224" spans="4:44" ht="13.2">
      <c r="D224" s="85"/>
      <c r="F224" s="48"/>
      <c r="H224" s="86"/>
      <c r="J224" s="87"/>
    </row>
    <row r="225" spans="4:10" ht="13.2">
      <c r="D225" s="85"/>
      <c r="F225" s="48"/>
      <c r="H225" s="86"/>
      <c r="J225" s="87"/>
    </row>
    <row r="226" spans="4:10" ht="13.2">
      <c r="D226" s="85"/>
      <c r="F226" s="48"/>
      <c r="H226" s="86"/>
      <c r="J226" s="87"/>
    </row>
    <row r="227" spans="4:10" ht="13.2">
      <c r="D227" s="85"/>
      <c r="F227" s="48"/>
      <c r="H227" s="86"/>
      <c r="J227" s="87"/>
    </row>
    <row r="228" spans="4:10" ht="13.2">
      <c r="D228" s="85"/>
      <c r="F228" s="48"/>
      <c r="H228" s="86"/>
      <c r="J228" s="87"/>
    </row>
    <row r="229" spans="4:10" ht="13.2">
      <c r="D229" s="85"/>
      <c r="F229" s="48"/>
      <c r="H229" s="86"/>
      <c r="J229" s="87"/>
    </row>
    <row r="230" spans="4:10" ht="13.2">
      <c r="D230" s="85"/>
      <c r="F230" s="48"/>
      <c r="H230" s="86"/>
      <c r="J230" s="87"/>
    </row>
    <row r="231" spans="4:10" ht="13.2">
      <c r="D231" s="85"/>
      <c r="F231" s="48"/>
      <c r="H231" s="86"/>
      <c r="J231" s="87"/>
    </row>
    <row r="232" spans="4:10" ht="13.2">
      <c r="D232" s="85"/>
      <c r="F232" s="48"/>
      <c r="H232" s="86"/>
      <c r="J232" s="87"/>
    </row>
    <row r="233" spans="4:10" ht="13.2">
      <c r="D233" s="85"/>
      <c r="F233" s="48"/>
      <c r="H233" s="86"/>
      <c r="J233" s="87"/>
    </row>
    <row r="234" spans="4:10" ht="13.2">
      <c r="D234" s="85"/>
      <c r="F234" s="48"/>
      <c r="H234" s="86"/>
      <c r="J234" s="87"/>
    </row>
    <row r="235" spans="4:10" ht="13.2">
      <c r="D235" s="85"/>
      <c r="F235" s="48"/>
      <c r="H235" s="86"/>
      <c r="J235" s="87"/>
    </row>
    <row r="236" spans="4:10" ht="13.2">
      <c r="D236" s="85"/>
      <c r="F236" s="48"/>
      <c r="H236" s="86"/>
      <c r="J236" s="87"/>
    </row>
    <row r="237" spans="4:10" ht="13.2">
      <c r="D237" s="85"/>
      <c r="F237" s="48"/>
      <c r="H237" s="86"/>
      <c r="J237" s="87"/>
    </row>
    <row r="238" spans="4:10" ht="13.2">
      <c r="D238" s="85"/>
      <c r="F238" s="48"/>
      <c r="H238" s="86"/>
      <c r="J238" s="87"/>
    </row>
    <row r="239" spans="4:10" ht="13.2">
      <c r="D239" s="85"/>
      <c r="F239" s="48"/>
      <c r="H239" s="86"/>
      <c r="J239" s="87"/>
    </row>
    <row r="240" spans="4:10" ht="13.2">
      <c r="D240" s="85"/>
      <c r="F240" s="48"/>
      <c r="H240" s="86"/>
      <c r="J240" s="87"/>
    </row>
    <row r="241" spans="4:10" ht="13.2">
      <c r="D241" s="85"/>
      <c r="F241" s="48"/>
      <c r="H241" s="86"/>
      <c r="J241" s="87"/>
    </row>
    <row r="242" spans="4:10" ht="13.2">
      <c r="D242" s="85"/>
      <c r="F242" s="48"/>
      <c r="H242" s="86"/>
      <c r="J242" s="87"/>
    </row>
    <row r="243" spans="4:10" ht="13.2">
      <c r="D243" s="85"/>
      <c r="F243" s="48"/>
      <c r="H243" s="86"/>
      <c r="J243" s="87"/>
    </row>
    <row r="244" spans="4:10" ht="13.2">
      <c r="D244" s="85"/>
      <c r="F244" s="48"/>
      <c r="H244" s="86"/>
      <c r="J244" s="87"/>
    </row>
    <row r="245" spans="4:10" ht="13.2">
      <c r="D245" s="85"/>
      <c r="F245" s="48"/>
      <c r="H245" s="86"/>
      <c r="J245" s="87"/>
    </row>
    <row r="246" spans="4:10" ht="13.2">
      <c r="D246" s="85"/>
      <c r="F246" s="48"/>
      <c r="H246" s="86"/>
      <c r="J246" s="87"/>
    </row>
    <row r="247" spans="4:10" ht="13.2">
      <c r="D247" s="85"/>
      <c r="F247" s="48"/>
      <c r="H247" s="86"/>
      <c r="J247" s="87"/>
    </row>
    <row r="248" spans="4:10" ht="13.2">
      <c r="D248" s="85"/>
      <c r="F248" s="48"/>
      <c r="H248" s="86"/>
      <c r="J248" s="87"/>
    </row>
    <row r="249" spans="4:10" ht="13.2">
      <c r="D249" s="85"/>
      <c r="F249" s="48"/>
      <c r="H249" s="86"/>
      <c r="J249" s="87"/>
    </row>
    <row r="250" spans="4:10" ht="13.2">
      <c r="D250" s="85"/>
      <c r="F250" s="48"/>
      <c r="H250" s="86"/>
      <c r="J250" s="87"/>
    </row>
    <row r="251" spans="4:10" ht="13.2">
      <c r="D251" s="85"/>
      <c r="F251" s="48"/>
      <c r="H251" s="86"/>
      <c r="J251" s="87"/>
    </row>
    <row r="252" spans="4:10" ht="13.2">
      <c r="D252" s="85"/>
      <c r="F252" s="48"/>
      <c r="H252" s="86"/>
      <c r="J252" s="87"/>
    </row>
    <row r="253" spans="4:10" ht="13.2">
      <c r="D253" s="85"/>
      <c r="F253" s="48"/>
      <c r="H253" s="86"/>
      <c r="J253" s="87"/>
    </row>
    <row r="254" spans="4:10" ht="13.2">
      <c r="D254" s="85"/>
      <c r="F254" s="48"/>
      <c r="H254" s="86"/>
      <c r="J254" s="87"/>
    </row>
    <row r="255" spans="4:10" ht="13.2">
      <c r="D255" s="85"/>
      <c r="F255" s="48"/>
      <c r="H255" s="86"/>
      <c r="J255" s="87"/>
    </row>
    <row r="256" spans="4:10" ht="13.2">
      <c r="D256" s="85"/>
      <c r="F256" s="48"/>
      <c r="H256" s="86"/>
      <c r="J256" s="87"/>
    </row>
    <row r="257" spans="4:10" ht="13.2">
      <c r="D257" s="85"/>
      <c r="F257" s="48"/>
      <c r="H257" s="86"/>
      <c r="J257" s="87"/>
    </row>
    <row r="258" spans="4:10" ht="13.2">
      <c r="D258" s="85"/>
      <c r="F258" s="48"/>
      <c r="H258" s="86"/>
      <c r="J258" s="87"/>
    </row>
    <row r="259" spans="4:10" ht="13.2">
      <c r="D259" s="85"/>
      <c r="F259" s="48"/>
      <c r="H259" s="86"/>
      <c r="J259" s="87"/>
    </row>
    <row r="260" spans="4:10" ht="13.2">
      <c r="D260" s="85"/>
      <c r="F260" s="48"/>
      <c r="H260" s="86"/>
      <c r="J260" s="87"/>
    </row>
    <row r="261" spans="4:10" ht="13.2">
      <c r="D261" s="85"/>
      <c r="F261" s="48"/>
      <c r="H261" s="86"/>
      <c r="J261" s="87"/>
    </row>
    <row r="262" spans="4:10" ht="13.2">
      <c r="D262" s="85"/>
      <c r="F262" s="48"/>
      <c r="H262" s="86"/>
      <c r="J262" s="87"/>
    </row>
    <row r="263" spans="4:10" ht="13.2">
      <c r="D263" s="85"/>
      <c r="F263" s="48"/>
      <c r="H263" s="86"/>
      <c r="J263" s="87"/>
    </row>
    <row r="264" spans="4:10" ht="13.2">
      <c r="D264" s="85"/>
      <c r="F264" s="48"/>
      <c r="H264" s="86"/>
      <c r="J264" s="87"/>
    </row>
    <row r="265" spans="4:10" ht="13.2">
      <c r="D265" s="85"/>
      <c r="F265" s="48"/>
      <c r="H265" s="86"/>
      <c r="J265" s="87"/>
    </row>
    <row r="266" spans="4:10" ht="13.2">
      <c r="D266" s="85"/>
      <c r="F266" s="48"/>
      <c r="H266" s="86"/>
      <c r="J266" s="87"/>
    </row>
    <row r="267" spans="4:10" ht="13.2">
      <c r="D267" s="85"/>
      <c r="F267" s="48"/>
      <c r="H267" s="86"/>
      <c r="J267" s="87"/>
    </row>
    <row r="268" spans="4:10" ht="13.2">
      <c r="D268" s="85"/>
      <c r="F268" s="48"/>
      <c r="H268" s="86"/>
      <c r="J268" s="87"/>
    </row>
    <row r="269" spans="4:10" ht="13.2">
      <c r="D269" s="85"/>
      <c r="F269" s="48"/>
      <c r="H269" s="86"/>
      <c r="J269" s="87"/>
    </row>
    <row r="270" spans="4:10" ht="13.2">
      <c r="D270" s="85"/>
      <c r="F270" s="48"/>
      <c r="H270" s="86"/>
      <c r="J270" s="87"/>
    </row>
    <row r="271" spans="4:10" ht="13.2">
      <c r="D271" s="85"/>
      <c r="F271" s="48"/>
      <c r="H271" s="86"/>
      <c r="J271" s="87"/>
    </row>
    <row r="272" spans="4:10" ht="13.2">
      <c r="D272" s="85"/>
      <c r="F272" s="48"/>
      <c r="H272" s="86"/>
      <c r="J272" s="87"/>
    </row>
    <row r="273" spans="4:10" ht="13.2">
      <c r="D273" s="85"/>
      <c r="F273" s="48"/>
      <c r="H273" s="86"/>
      <c r="J273" s="87"/>
    </row>
    <row r="274" spans="4:10" ht="13.2">
      <c r="D274" s="85"/>
      <c r="F274" s="48"/>
      <c r="H274" s="86"/>
      <c r="J274" s="87"/>
    </row>
    <row r="275" spans="4:10" ht="13.2">
      <c r="D275" s="85"/>
      <c r="F275" s="48"/>
      <c r="H275" s="86"/>
      <c r="J275" s="87"/>
    </row>
    <row r="276" spans="4:10" ht="13.2">
      <c r="D276" s="85"/>
      <c r="F276" s="48"/>
      <c r="H276" s="86"/>
      <c r="J276" s="87"/>
    </row>
    <row r="277" spans="4:10" ht="13.2">
      <c r="D277" s="85"/>
      <c r="F277" s="48"/>
      <c r="H277" s="86"/>
      <c r="J277" s="87"/>
    </row>
    <row r="278" spans="4:10" ht="13.2">
      <c r="D278" s="85"/>
      <c r="F278" s="48"/>
      <c r="H278" s="86"/>
      <c r="J278" s="87"/>
    </row>
    <row r="279" spans="4:10" ht="13.2">
      <c r="D279" s="85"/>
      <c r="F279" s="48"/>
      <c r="H279" s="86"/>
      <c r="J279" s="87"/>
    </row>
    <row r="280" spans="4:10" ht="13.2">
      <c r="D280" s="85"/>
      <c r="F280" s="48"/>
      <c r="H280" s="86"/>
      <c r="J280" s="87"/>
    </row>
    <row r="281" spans="4:10" ht="13.2">
      <c r="D281" s="85"/>
      <c r="F281" s="48"/>
      <c r="H281" s="86"/>
      <c r="J281" s="87"/>
    </row>
    <row r="282" spans="4:10" ht="13.2">
      <c r="D282" s="85"/>
      <c r="F282" s="48"/>
      <c r="H282" s="86"/>
      <c r="J282" s="87"/>
    </row>
    <row r="283" spans="4:10" ht="13.2">
      <c r="D283" s="85"/>
      <c r="F283" s="48"/>
      <c r="H283" s="86"/>
      <c r="J283" s="87"/>
    </row>
    <row r="284" spans="4:10" ht="13.2">
      <c r="D284" s="85"/>
      <c r="F284" s="48"/>
      <c r="H284" s="86"/>
      <c r="J284" s="87"/>
    </row>
    <row r="285" spans="4:10" ht="13.2">
      <c r="D285" s="85"/>
      <c r="F285" s="48"/>
      <c r="H285" s="86"/>
      <c r="J285" s="87"/>
    </row>
    <row r="286" spans="4:10" ht="13.2">
      <c r="D286" s="85"/>
      <c r="F286" s="48"/>
      <c r="H286" s="86"/>
      <c r="J286" s="87"/>
    </row>
    <row r="287" spans="4:10" ht="13.2">
      <c r="D287" s="85"/>
      <c r="F287" s="48"/>
      <c r="H287" s="86"/>
      <c r="J287" s="87"/>
    </row>
    <row r="288" spans="4:10" ht="13.2">
      <c r="D288" s="85"/>
      <c r="F288" s="48"/>
      <c r="H288" s="86"/>
      <c r="J288" s="87"/>
    </row>
    <row r="289" spans="4:10" ht="13.2">
      <c r="D289" s="85"/>
      <c r="F289" s="48"/>
      <c r="H289" s="86"/>
      <c r="J289" s="87"/>
    </row>
    <row r="290" spans="4:10" ht="13.2">
      <c r="D290" s="85"/>
      <c r="F290" s="48"/>
      <c r="H290" s="86"/>
      <c r="J290" s="87"/>
    </row>
    <row r="291" spans="4:10" ht="13.2">
      <c r="D291" s="85"/>
      <c r="F291" s="48"/>
      <c r="H291" s="86"/>
      <c r="J291" s="87"/>
    </row>
    <row r="292" spans="4:10" ht="13.2">
      <c r="D292" s="85"/>
      <c r="F292" s="48"/>
      <c r="H292" s="86"/>
      <c r="J292" s="87"/>
    </row>
    <row r="293" spans="4:10" ht="13.2">
      <c r="D293" s="85"/>
      <c r="F293" s="48"/>
      <c r="H293" s="86"/>
      <c r="J293" s="87"/>
    </row>
    <row r="294" spans="4:10" ht="13.2">
      <c r="D294" s="85"/>
      <c r="F294" s="48"/>
      <c r="H294" s="86"/>
      <c r="J294" s="87"/>
    </row>
    <row r="295" spans="4:10" ht="13.2">
      <c r="D295" s="85"/>
      <c r="F295" s="48"/>
      <c r="H295" s="86"/>
      <c r="J295" s="87"/>
    </row>
    <row r="296" spans="4:10" ht="13.2">
      <c r="D296" s="85"/>
      <c r="F296" s="48"/>
      <c r="H296" s="86"/>
      <c r="J296" s="87"/>
    </row>
    <row r="297" spans="4:10" ht="13.2">
      <c r="D297" s="85"/>
      <c r="F297" s="48"/>
      <c r="H297" s="86"/>
      <c r="J297" s="87"/>
    </row>
    <row r="298" spans="4:10" ht="13.2">
      <c r="D298" s="85"/>
      <c r="F298" s="48"/>
      <c r="H298" s="86"/>
      <c r="J298" s="87"/>
    </row>
    <row r="299" spans="4:10" ht="13.2">
      <c r="D299" s="85"/>
      <c r="F299" s="48"/>
      <c r="H299" s="86"/>
      <c r="J299" s="87"/>
    </row>
    <row r="300" spans="4:10" ht="13.2">
      <c r="D300" s="85"/>
      <c r="F300" s="48"/>
      <c r="H300" s="86"/>
      <c r="J300" s="87"/>
    </row>
    <row r="301" spans="4:10" ht="13.2">
      <c r="D301" s="85"/>
      <c r="F301" s="48"/>
      <c r="H301" s="86"/>
      <c r="J301" s="87"/>
    </row>
    <row r="302" spans="4:10" ht="13.2">
      <c r="D302" s="85"/>
      <c r="F302" s="48"/>
      <c r="H302" s="86"/>
      <c r="J302" s="87"/>
    </row>
    <row r="303" spans="4:10" ht="13.2">
      <c r="D303" s="85"/>
      <c r="F303" s="48"/>
      <c r="H303" s="86"/>
      <c r="J303" s="87"/>
    </row>
    <row r="304" spans="4:10" ht="13.2">
      <c r="D304" s="85"/>
      <c r="F304" s="48"/>
      <c r="H304" s="86"/>
      <c r="J304" s="87"/>
    </row>
    <row r="305" spans="4:10" ht="13.2">
      <c r="D305" s="85"/>
      <c r="F305" s="48"/>
      <c r="H305" s="86"/>
      <c r="J305" s="87"/>
    </row>
    <row r="306" spans="4:10" ht="13.2">
      <c r="D306" s="85"/>
      <c r="F306" s="48"/>
      <c r="H306" s="86"/>
      <c r="J306" s="87"/>
    </row>
    <row r="307" spans="4:10" ht="13.2">
      <c r="D307" s="85"/>
      <c r="F307" s="48"/>
      <c r="H307" s="86"/>
      <c r="J307" s="87"/>
    </row>
    <row r="308" spans="4:10" ht="13.2">
      <c r="D308" s="85"/>
      <c r="F308" s="48"/>
      <c r="H308" s="86"/>
      <c r="J308" s="87"/>
    </row>
    <row r="309" spans="4:10" ht="13.2">
      <c r="D309" s="85"/>
      <c r="F309" s="48"/>
      <c r="H309" s="86"/>
      <c r="J309" s="87"/>
    </row>
    <row r="310" spans="4:10" ht="13.2">
      <c r="D310" s="85"/>
      <c r="F310" s="48"/>
      <c r="H310" s="86"/>
      <c r="J310" s="87"/>
    </row>
    <row r="311" spans="4:10" ht="13.2">
      <c r="D311" s="85"/>
      <c r="F311" s="48"/>
      <c r="H311" s="86"/>
      <c r="J311" s="87"/>
    </row>
    <row r="312" spans="4:10" ht="13.2">
      <c r="D312" s="85"/>
      <c r="F312" s="48"/>
      <c r="H312" s="86"/>
      <c r="J312" s="87"/>
    </row>
    <row r="313" spans="4:10" ht="13.2">
      <c r="D313" s="85"/>
      <c r="F313" s="48"/>
      <c r="H313" s="86"/>
      <c r="J313" s="87"/>
    </row>
    <row r="314" spans="4:10" ht="13.2">
      <c r="D314" s="85"/>
      <c r="F314" s="48"/>
      <c r="H314" s="86"/>
      <c r="J314" s="87"/>
    </row>
    <row r="315" spans="4:10" ht="13.2">
      <c r="D315" s="85"/>
      <c r="F315" s="48"/>
      <c r="H315" s="86"/>
      <c r="J315" s="87"/>
    </row>
    <row r="316" spans="4:10" ht="13.2">
      <c r="D316" s="85"/>
      <c r="F316" s="48"/>
      <c r="H316" s="86"/>
      <c r="J316" s="87"/>
    </row>
    <row r="317" spans="4:10" ht="13.2">
      <c r="D317" s="85"/>
      <c r="F317" s="48"/>
      <c r="H317" s="86"/>
      <c r="J317" s="87"/>
    </row>
    <row r="318" spans="4:10" ht="13.2">
      <c r="D318" s="85"/>
      <c r="F318" s="48"/>
      <c r="H318" s="86"/>
      <c r="J318" s="87"/>
    </row>
    <row r="319" spans="4:10" ht="13.2">
      <c r="D319" s="85"/>
      <c r="F319" s="48"/>
      <c r="H319" s="86"/>
      <c r="J319" s="87"/>
    </row>
    <row r="320" spans="4:10" ht="13.2">
      <c r="D320" s="85"/>
      <c r="F320" s="48"/>
      <c r="H320" s="86"/>
      <c r="J320" s="87"/>
    </row>
    <row r="321" spans="4:10" ht="13.2">
      <c r="D321" s="85"/>
      <c r="F321" s="48"/>
      <c r="H321" s="86"/>
      <c r="J321" s="87"/>
    </row>
    <row r="322" spans="4:10" ht="13.2">
      <c r="D322" s="85"/>
      <c r="F322" s="48"/>
      <c r="H322" s="86"/>
      <c r="J322" s="87"/>
    </row>
    <row r="323" spans="4:10" ht="13.2">
      <c r="D323" s="85"/>
      <c r="F323" s="48"/>
      <c r="H323" s="86"/>
      <c r="J323" s="87"/>
    </row>
    <row r="324" spans="4:10" ht="13.2">
      <c r="D324" s="85"/>
      <c r="F324" s="48"/>
      <c r="H324" s="86"/>
      <c r="J324" s="87"/>
    </row>
    <row r="325" spans="4:10" ht="13.2">
      <c r="D325" s="85"/>
      <c r="F325" s="48"/>
      <c r="H325" s="86"/>
      <c r="J325" s="87"/>
    </row>
    <row r="326" spans="4:10" ht="13.2">
      <c r="D326" s="85"/>
      <c r="F326" s="48"/>
      <c r="H326" s="86"/>
      <c r="J326" s="87"/>
    </row>
    <row r="327" spans="4:10" ht="13.2">
      <c r="D327" s="85"/>
      <c r="F327" s="48"/>
      <c r="H327" s="86"/>
      <c r="J327" s="87"/>
    </row>
    <row r="328" spans="4:10" ht="13.2">
      <c r="D328" s="85"/>
      <c r="F328" s="48"/>
      <c r="H328" s="86"/>
      <c r="J328" s="87"/>
    </row>
    <row r="329" spans="4:10" ht="13.2">
      <c r="D329" s="85"/>
      <c r="F329" s="48"/>
      <c r="H329" s="86"/>
      <c r="J329" s="87"/>
    </row>
    <row r="330" spans="4:10" ht="13.2">
      <c r="D330" s="85"/>
      <c r="F330" s="48"/>
      <c r="H330" s="86"/>
      <c r="J330" s="87"/>
    </row>
    <row r="331" spans="4:10" ht="13.2">
      <c r="D331" s="85"/>
      <c r="F331" s="48"/>
      <c r="H331" s="86"/>
      <c r="J331" s="87"/>
    </row>
    <row r="332" spans="4:10" ht="13.2">
      <c r="D332" s="85"/>
      <c r="F332" s="48"/>
      <c r="H332" s="86"/>
      <c r="J332" s="87"/>
    </row>
    <row r="333" spans="4:10" ht="13.2">
      <c r="D333" s="85"/>
      <c r="F333" s="48"/>
      <c r="H333" s="86"/>
      <c r="J333" s="87"/>
    </row>
    <row r="334" spans="4:10" ht="13.2">
      <c r="D334" s="85"/>
      <c r="F334" s="48"/>
      <c r="H334" s="86"/>
      <c r="J334" s="87"/>
    </row>
    <row r="335" spans="4:10" ht="13.2">
      <c r="D335" s="85"/>
      <c r="F335" s="48"/>
      <c r="H335" s="86"/>
      <c r="J335" s="87"/>
    </row>
    <row r="336" spans="4:10" ht="13.2">
      <c r="D336" s="85"/>
      <c r="F336" s="48"/>
      <c r="H336" s="86"/>
      <c r="J336" s="87"/>
    </row>
    <row r="337" spans="4:10" ht="13.2">
      <c r="D337" s="85"/>
      <c r="F337" s="48"/>
      <c r="H337" s="86"/>
      <c r="J337" s="87"/>
    </row>
    <row r="338" spans="4:10" ht="13.2">
      <c r="D338" s="85"/>
      <c r="F338" s="48"/>
      <c r="H338" s="86"/>
      <c r="J338" s="87"/>
    </row>
    <row r="339" spans="4:10" ht="13.2">
      <c r="D339" s="85"/>
      <c r="F339" s="48"/>
      <c r="H339" s="86"/>
      <c r="J339" s="87"/>
    </row>
    <row r="340" spans="4:10" ht="13.2">
      <c r="D340" s="85"/>
      <c r="F340" s="48"/>
      <c r="H340" s="86"/>
      <c r="J340" s="87"/>
    </row>
    <row r="341" spans="4:10" ht="13.2">
      <c r="D341" s="85"/>
      <c r="F341" s="48"/>
      <c r="H341" s="86"/>
      <c r="J341" s="87"/>
    </row>
    <row r="342" spans="4:10" ht="13.2">
      <c r="D342" s="85"/>
      <c r="F342" s="48"/>
      <c r="H342" s="86"/>
      <c r="J342" s="87"/>
    </row>
    <row r="343" spans="4:10" ht="13.2">
      <c r="D343" s="85"/>
      <c r="F343" s="48"/>
      <c r="H343" s="86"/>
      <c r="J343" s="87"/>
    </row>
    <row r="344" spans="4:10" ht="13.2">
      <c r="D344" s="85"/>
      <c r="F344" s="48"/>
      <c r="H344" s="86"/>
      <c r="J344" s="87"/>
    </row>
    <row r="345" spans="4:10" ht="13.2">
      <c r="D345" s="85"/>
      <c r="F345" s="48"/>
      <c r="H345" s="86"/>
      <c r="J345" s="87"/>
    </row>
    <row r="346" spans="4:10" ht="13.2">
      <c r="D346" s="85"/>
      <c r="F346" s="48"/>
      <c r="H346" s="86"/>
      <c r="J346" s="87"/>
    </row>
    <row r="347" spans="4:10" ht="13.2">
      <c r="D347" s="85"/>
      <c r="F347" s="48"/>
      <c r="H347" s="86"/>
      <c r="J347" s="87"/>
    </row>
    <row r="348" spans="4:10" ht="13.2">
      <c r="D348" s="85"/>
      <c r="F348" s="48"/>
      <c r="H348" s="86"/>
      <c r="J348" s="87"/>
    </row>
    <row r="349" spans="4:10" ht="13.2">
      <c r="D349" s="85"/>
      <c r="F349" s="48"/>
      <c r="H349" s="86"/>
      <c r="J349" s="87"/>
    </row>
    <row r="350" spans="4:10" ht="13.2">
      <c r="D350" s="85"/>
      <c r="F350" s="48"/>
      <c r="H350" s="86"/>
      <c r="J350" s="87"/>
    </row>
    <row r="351" spans="4:10" ht="13.2">
      <c r="D351" s="85"/>
      <c r="F351" s="48"/>
      <c r="H351" s="86"/>
      <c r="J351" s="87"/>
    </row>
    <row r="352" spans="4:10" ht="13.2">
      <c r="D352" s="85"/>
      <c r="F352" s="48"/>
      <c r="H352" s="86"/>
      <c r="J352" s="87"/>
    </row>
    <row r="353" spans="4:10" ht="13.2">
      <c r="D353" s="85"/>
      <c r="F353" s="48"/>
      <c r="H353" s="86"/>
      <c r="J353" s="87"/>
    </row>
    <row r="354" spans="4:10" ht="13.2">
      <c r="D354" s="85"/>
      <c r="F354" s="48"/>
      <c r="H354" s="86"/>
      <c r="J354" s="87"/>
    </row>
    <row r="355" spans="4:10" ht="13.2">
      <c r="D355" s="85"/>
      <c r="F355" s="48"/>
      <c r="H355" s="86"/>
      <c r="J355" s="87"/>
    </row>
    <row r="356" spans="4:10" ht="13.2">
      <c r="D356" s="85"/>
      <c r="F356" s="48"/>
      <c r="H356" s="86"/>
      <c r="J356" s="87"/>
    </row>
    <row r="357" spans="4:10" ht="13.2">
      <c r="D357" s="85"/>
      <c r="F357" s="48"/>
      <c r="H357" s="86"/>
      <c r="J357" s="87"/>
    </row>
    <row r="358" spans="4:10" ht="13.2">
      <c r="D358" s="85"/>
      <c r="F358" s="48"/>
      <c r="H358" s="86"/>
      <c r="J358" s="87"/>
    </row>
    <row r="359" spans="4:10" ht="13.2">
      <c r="D359" s="85"/>
      <c r="F359" s="48"/>
      <c r="H359" s="86"/>
      <c r="J359" s="87"/>
    </row>
    <row r="360" spans="4:10" ht="13.2">
      <c r="D360" s="85"/>
      <c r="F360" s="48"/>
      <c r="H360" s="86"/>
      <c r="J360" s="87"/>
    </row>
    <row r="361" spans="4:10" ht="13.2">
      <c r="D361" s="85"/>
      <c r="F361" s="48"/>
      <c r="H361" s="86"/>
      <c r="J361" s="87"/>
    </row>
    <row r="362" spans="4:10" ht="13.2">
      <c r="D362" s="85"/>
      <c r="F362" s="48"/>
      <c r="H362" s="86"/>
      <c r="J362" s="87"/>
    </row>
    <row r="363" spans="4:10" ht="13.2">
      <c r="D363" s="85"/>
      <c r="F363" s="48"/>
      <c r="H363" s="86"/>
      <c r="J363" s="87"/>
    </row>
    <row r="364" spans="4:10" ht="13.2">
      <c r="D364" s="85"/>
      <c r="F364" s="48"/>
      <c r="H364" s="86"/>
      <c r="J364" s="87"/>
    </row>
    <row r="365" spans="4:10" ht="13.2">
      <c r="D365" s="85"/>
      <c r="F365" s="48"/>
      <c r="H365" s="86"/>
      <c r="J365" s="87"/>
    </row>
    <row r="366" spans="4:10" ht="13.2">
      <c r="D366" s="85"/>
      <c r="F366" s="48"/>
      <c r="H366" s="86"/>
      <c r="J366" s="87"/>
    </row>
    <row r="367" spans="4:10" ht="13.2">
      <c r="D367" s="85"/>
      <c r="F367" s="48"/>
      <c r="H367" s="86"/>
      <c r="J367" s="87"/>
    </row>
    <row r="368" spans="4:10" ht="13.2">
      <c r="D368" s="85"/>
      <c r="F368" s="48"/>
      <c r="H368" s="86"/>
      <c r="J368" s="87"/>
    </row>
    <row r="369" spans="4:10" ht="13.2">
      <c r="D369" s="85"/>
      <c r="F369" s="48"/>
      <c r="H369" s="86"/>
      <c r="J369" s="87"/>
    </row>
    <row r="370" spans="4:10" ht="13.2">
      <c r="D370" s="85"/>
      <c r="F370" s="48"/>
      <c r="H370" s="86"/>
      <c r="J370" s="87"/>
    </row>
    <row r="371" spans="4:10" ht="13.2">
      <c r="D371" s="85"/>
      <c r="F371" s="48"/>
      <c r="H371" s="86"/>
      <c r="J371" s="87"/>
    </row>
    <row r="372" spans="4:10" ht="13.2">
      <c r="D372" s="85"/>
      <c r="F372" s="48"/>
      <c r="H372" s="86"/>
      <c r="J372" s="87"/>
    </row>
    <row r="373" spans="4:10" ht="13.2">
      <c r="D373" s="85"/>
      <c r="F373" s="48"/>
      <c r="H373" s="86"/>
      <c r="J373" s="87"/>
    </row>
    <row r="374" spans="4:10" ht="13.2">
      <c r="D374" s="85"/>
      <c r="F374" s="48"/>
      <c r="H374" s="86"/>
      <c r="J374" s="87"/>
    </row>
    <row r="375" spans="4:10" ht="13.2">
      <c r="D375" s="85"/>
      <c r="F375" s="48"/>
      <c r="H375" s="86"/>
      <c r="J375" s="87"/>
    </row>
    <row r="376" spans="4:10" ht="13.2">
      <c r="D376" s="85"/>
      <c r="F376" s="48"/>
      <c r="H376" s="86"/>
      <c r="J376" s="87"/>
    </row>
    <row r="377" spans="4:10" ht="13.2">
      <c r="D377" s="85"/>
      <c r="F377" s="48"/>
      <c r="H377" s="86"/>
      <c r="J377" s="87"/>
    </row>
    <row r="378" spans="4:10" ht="13.2">
      <c r="D378" s="85"/>
      <c r="F378" s="48"/>
      <c r="H378" s="86"/>
      <c r="J378" s="87"/>
    </row>
    <row r="379" spans="4:10" ht="13.2">
      <c r="D379" s="85"/>
      <c r="F379" s="48"/>
      <c r="H379" s="86"/>
      <c r="J379" s="87"/>
    </row>
    <row r="380" spans="4:10" ht="13.2">
      <c r="D380" s="85"/>
      <c r="F380" s="48"/>
      <c r="H380" s="86"/>
      <c r="J380" s="87"/>
    </row>
    <row r="381" spans="4:10" ht="13.2">
      <c r="D381" s="85"/>
      <c r="F381" s="48"/>
      <c r="H381" s="86"/>
      <c r="J381" s="87"/>
    </row>
    <row r="382" spans="4:10" ht="13.2">
      <c r="D382" s="85"/>
      <c r="F382" s="48"/>
      <c r="H382" s="86"/>
      <c r="J382" s="87"/>
    </row>
    <row r="383" spans="4:10" ht="13.2">
      <c r="D383" s="85"/>
      <c r="F383" s="48"/>
      <c r="H383" s="86"/>
      <c r="J383" s="87"/>
    </row>
    <row r="384" spans="4:10" ht="13.2">
      <c r="D384" s="85"/>
      <c r="F384" s="48"/>
      <c r="H384" s="86"/>
      <c r="J384" s="87"/>
    </row>
    <row r="385" spans="4:10" ht="13.2">
      <c r="D385" s="85"/>
      <c r="F385" s="48"/>
      <c r="H385" s="86"/>
      <c r="J385" s="87"/>
    </row>
    <row r="386" spans="4:10" ht="13.2">
      <c r="D386" s="85"/>
      <c r="F386" s="48"/>
      <c r="H386" s="86"/>
      <c r="J386" s="87"/>
    </row>
    <row r="387" spans="4:10" ht="13.2">
      <c r="D387" s="85"/>
      <c r="F387" s="48"/>
      <c r="H387" s="86"/>
      <c r="J387" s="87"/>
    </row>
    <row r="388" spans="4:10" ht="13.2">
      <c r="D388" s="85"/>
      <c r="F388" s="48"/>
      <c r="H388" s="86"/>
      <c r="J388" s="87"/>
    </row>
    <row r="389" spans="4:10" ht="13.2">
      <c r="D389" s="85"/>
      <c r="F389" s="48"/>
      <c r="H389" s="86"/>
      <c r="J389" s="87"/>
    </row>
    <row r="390" spans="4:10" ht="13.2">
      <c r="D390" s="85"/>
      <c r="F390" s="48"/>
      <c r="H390" s="86"/>
      <c r="J390" s="87"/>
    </row>
    <row r="391" spans="4:10" ht="13.2">
      <c r="D391" s="85"/>
      <c r="F391" s="48"/>
      <c r="H391" s="86"/>
      <c r="J391" s="87"/>
    </row>
    <row r="392" spans="4:10" ht="13.2">
      <c r="D392" s="85"/>
      <c r="F392" s="48"/>
      <c r="H392" s="86"/>
      <c r="J392" s="87"/>
    </row>
    <row r="393" spans="4:10" ht="13.2">
      <c r="D393" s="85"/>
      <c r="F393" s="48"/>
      <c r="H393" s="86"/>
      <c r="J393" s="87"/>
    </row>
    <row r="394" spans="4:10" ht="13.2">
      <c r="D394" s="85"/>
      <c r="F394" s="48"/>
      <c r="H394" s="86"/>
      <c r="J394" s="87"/>
    </row>
    <row r="395" spans="4:10" ht="13.2">
      <c r="D395" s="85"/>
      <c r="F395" s="48"/>
      <c r="H395" s="86"/>
      <c r="J395" s="87"/>
    </row>
    <row r="396" spans="4:10" ht="13.2">
      <c r="D396" s="85"/>
      <c r="F396" s="48"/>
      <c r="H396" s="86"/>
      <c r="J396" s="87"/>
    </row>
    <row r="397" spans="4:10" ht="13.2">
      <c r="D397" s="85"/>
      <c r="F397" s="48"/>
      <c r="H397" s="86"/>
      <c r="J397" s="87"/>
    </row>
    <row r="398" spans="4:10" ht="13.2">
      <c r="D398" s="85"/>
      <c r="F398" s="48"/>
      <c r="H398" s="86"/>
      <c r="J398" s="87"/>
    </row>
    <row r="399" spans="4:10" ht="13.2">
      <c r="D399" s="85"/>
      <c r="F399" s="48"/>
      <c r="H399" s="86"/>
      <c r="J399" s="87"/>
    </row>
    <row r="400" spans="4:10" ht="13.2">
      <c r="D400" s="85"/>
      <c r="F400" s="48"/>
      <c r="H400" s="86"/>
      <c r="J400" s="87"/>
    </row>
    <row r="401" spans="4:10" ht="13.2">
      <c r="D401" s="85"/>
      <c r="F401" s="48"/>
      <c r="H401" s="86"/>
      <c r="J401" s="87"/>
    </row>
    <row r="402" spans="4:10" ht="13.2">
      <c r="D402" s="85"/>
      <c r="F402" s="48"/>
      <c r="H402" s="86"/>
      <c r="J402" s="87"/>
    </row>
    <row r="403" spans="4:10" ht="13.2">
      <c r="D403" s="85"/>
      <c r="F403" s="48"/>
      <c r="H403" s="86"/>
      <c r="J403" s="87"/>
    </row>
    <row r="404" spans="4:10" ht="13.2">
      <c r="D404" s="85"/>
      <c r="F404" s="48"/>
      <c r="H404" s="86"/>
      <c r="J404" s="87"/>
    </row>
    <row r="405" spans="4:10" ht="13.2">
      <c r="D405" s="85"/>
      <c r="F405" s="48"/>
      <c r="H405" s="86"/>
      <c r="J405" s="87"/>
    </row>
    <row r="406" spans="4:10" ht="13.2">
      <c r="D406" s="85"/>
      <c r="F406" s="48"/>
      <c r="H406" s="86"/>
      <c r="J406" s="87"/>
    </row>
    <row r="407" spans="4:10" ht="13.2">
      <c r="D407" s="85"/>
      <c r="F407" s="48"/>
      <c r="H407" s="86"/>
      <c r="J407" s="87"/>
    </row>
    <row r="408" spans="4:10" ht="13.2">
      <c r="D408" s="85"/>
      <c r="F408" s="48"/>
      <c r="H408" s="86"/>
      <c r="J408" s="87"/>
    </row>
    <row r="409" spans="4:10" ht="13.2">
      <c r="D409" s="85"/>
      <c r="F409" s="48"/>
      <c r="H409" s="86"/>
      <c r="J409" s="87"/>
    </row>
    <row r="410" spans="4:10" ht="13.2">
      <c r="D410" s="85"/>
      <c r="F410" s="48"/>
      <c r="H410" s="86"/>
      <c r="J410" s="87"/>
    </row>
    <row r="411" spans="4:10" ht="13.2">
      <c r="D411" s="85"/>
      <c r="F411" s="48"/>
      <c r="H411" s="86"/>
      <c r="J411" s="87"/>
    </row>
    <row r="412" spans="4:10" ht="13.2">
      <c r="D412" s="85"/>
      <c r="F412" s="48"/>
      <c r="H412" s="86"/>
      <c r="J412" s="87"/>
    </row>
    <row r="413" spans="4:10" ht="13.2">
      <c r="D413" s="85"/>
      <c r="F413" s="48"/>
      <c r="H413" s="86"/>
      <c r="J413" s="87"/>
    </row>
    <row r="414" spans="4:10" ht="13.2">
      <c r="D414" s="85"/>
      <c r="F414" s="48"/>
      <c r="H414" s="86"/>
      <c r="J414" s="87"/>
    </row>
    <row r="415" spans="4:10" ht="13.2">
      <c r="D415" s="85"/>
      <c r="F415" s="48"/>
      <c r="H415" s="86"/>
      <c r="J415" s="87"/>
    </row>
    <row r="416" spans="4:10" ht="13.2">
      <c r="D416" s="85"/>
      <c r="F416" s="48"/>
      <c r="H416" s="86"/>
      <c r="J416" s="87"/>
    </row>
    <row r="417" spans="4:10" ht="13.2">
      <c r="D417" s="85"/>
      <c r="F417" s="48"/>
      <c r="H417" s="86"/>
      <c r="J417" s="87"/>
    </row>
    <row r="418" spans="4:10" ht="13.2">
      <c r="D418" s="85"/>
      <c r="F418" s="48"/>
      <c r="H418" s="86"/>
      <c r="J418" s="87"/>
    </row>
    <row r="419" spans="4:10" ht="13.2">
      <c r="D419" s="85"/>
      <c r="F419" s="48"/>
      <c r="H419" s="86"/>
      <c r="J419" s="87"/>
    </row>
    <row r="420" spans="4:10" ht="13.2">
      <c r="D420" s="85"/>
      <c r="F420" s="48"/>
      <c r="H420" s="86"/>
      <c r="J420" s="87"/>
    </row>
    <row r="421" spans="4:10" ht="13.2">
      <c r="D421" s="85"/>
      <c r="F421" s="48"/>
      <c r="H421" s="86"/>
      <c r="J421" s="87"/>
    </row>
    <row r="422" spans="4:10" ht="13.2">
      <c r="D422" s="85"/>
      <c r="F422" s="48"/>
      <c r="H422" s="86"/>
      <c r="J422" s="87"/>
    </row>
    <row r="423" spans="4:10" ht="13.2">
      <c r="D423" s="85"/>
      <c r="F423" s="48"/>
      <c r="H423" s="86"/>
      <c r="J423" s="87"/>
    </row>
    <row r="424" spans="4:10" ht="13.2">
      <c r="D424" s="85"/>
      <c r="F424" s="48"/>
      <c r="H424" s="86"/>
      <c r="J424" s="87"/>
    </row>
    <row r="425" spans="4:10" ht="13.2">
      <c r="D425" s="85"/>
      <c r="F425" s="48"/>
      <c r="H425" s="86"/>
      <c r="J425" s="87"/>
    </row>
    <row r="426" spans="4:10" ht="13.2">
      <c r="D426" s="85"/>
      <c r="F426" s="48"/>
      <c r="H426" s="86"/>
      <c r="J426" s="87"/>
    </row>
    <row r="427" spans="4:10" ht="13.2">
      <c r="D427" s="85"/>
      <c r="F427" s="48"/>
      <c r="H427" s="86"/>
      <c r="J427" s="87"/>
    </row>
    <row r="428" spans="4:10" ht="13.2">
      <c r="D428" s="85"/>
      <c r="F428" s="48"/>
      <c r="H428" s="86"/>
      <c r="J428" s="87"/>
    </row>
    <row r="429" spans="4:10" ht="13.2">
      <c r="D429" s="85"/>
      <c r="F429" s="48"/>
      <c r="H429" s="86"/>
      <c r="J429" s="87"/>
    </row>
    <row r="430" spans="4:10" ht="13.2">
      <c r="D430" s="85"/>
      <c r="F430" s="48"/>
      <c r="H430" s="86"/>
      <c r="J430" s="87"/>
    </row>
    <row r="431" spans="4:10" ht="13.2">
      <c r="D431" s="85"/>
      <c r="F431" s="48"/>
      <c r="H431" s="86"/>
      <c r="J431" s="87"/>
    </row>
    <row r="432" spans="4:10" ht="13.2">
      <c r="D432" s="85"/>
      <c r="F432" s="48"/>
      <c r="H432" s="86"/>
      <c r="J432" s="87"/>
    </row>
    <row r="433" spans="4:10" ht="13.2">
      <c r="D433" s="85"/>
      <c r="F433" s="48"/>
      <c r="H433" s="86"/>
      <c r="J433" s="87"/>
    </row>
    <row r="434" spans="4:10" ht="13.2">
      <c r="D434" s="85"/>
      <c r="F434" s="48"/>
      <c r="H434" s="86"/>
      <c r="J434" s="87"/>
    </row>
    <row r="435" spans="4:10" ht="13.2">
      <c r="D435" s="85"/>
      <c r="F435" s="48"/>
      <c r="H435" s="86"/>
      <c r="J435" s="87"/>
    </row>
    <row r="436" spans="4:10" ht="13.2">
      <c r="D436" s="85"/>
      <c r="F436" s="48"/>
      <c r="H436" s="86"/>
      <c r="J436" s="87"/>
    </row>
    <row r="437" spans="4:10" ht="13.2">
      <c r="D437" s="85"/>
      <c r="F437" s="48"/>
      <c r="H437" s="86"/>
      <c r="J437" s="87"/>
    </row>
    <row r="438" spans="4:10" ht="13.2">
      <c r="D438" s="85"/>
      <c r="F438" s="48"/>
      <c r="H438" s="86"/>
      <c r="J438" s="87"/>
    </row>
    <row r="439" spans="4:10" ht="13.2">
      <c r="D439" s="85"/>
      <c r="F439" s="48"/>
      <c r="H439" s="86"/>
      <c r="J439" s="87"/>
    </row>
    <row r="440" spans="4:10" ht="13.2">
      <c r="D440" s="85"/>
      <c r="F440" s="48"/>
      <c r="H440" s="86"/>
      <c r="J440" s="87"/>
    </row>
    <row r="441" spans="4:10" ht="13.2">
      <c r="D441" s="85"/>
      <c r="F441" s="48"/>
      <c r="H441" s="86"/>
      <c r="J441" s="87"/>
    </row>
    <row r="442" spans="4:10" ht="13.2">
      <c r="D442" s="85"/>
      <c r="F442" s="48"/>
      <c r="H442" s="86"/>
      <c r="J442" s="87"/>
    </row>
    <row r="443" spans="4:10" ht="13.2">
      <c r="D443" s="85"/>
      <c r="F443" s="48"/>
      <c r="H443" s="86"/>
      <c r="J443" s="87"/>
    </row>
    <row r="444" spans="4:10" ht="13.2">
      <c r="D444" s="85"/>
      <c r="F444" s="48"/>
      <c r="H444" s="86"/>
      <c r="J444" s="87"/>
    </row>
    <row r="445" spans="4:10" ht="13.2">
      <c r="D445" s="85"/>
      <c r="F445" s="48"/>
      <c r="H445" s="86"/>
      <c r="J445" s="87"/>
    </row>
    <row r="446" spans="4:10" ht="13.2">
      <c r="D446" s="85"/>
      <c r="F446" s="48"/>
      <c r="H446" s="86"/>
      <c r="J446" s="87"/>
    </row>
    <row r="447" spans="4:10" ht="13.2">
      <c r="D447" s="85"/>
      <c r="F447" s="48"/>
      <c r="H447" s="86"/>
      <c r="J447" s="87"/>
    </row>
    <row r="448" spans="4:10" ht="13.2">
      <c r="D448" s="85"/>
      <c r="F448" s="48"/>
      <c r="H448" s="86"/>
      <c r="J448" s="87"/>
    </row>
    <row r="449" spans="4:10" ht="13.2">
      <c r="D449" s="85"/>
      <c r="F449" s="48"/>
      <c r="H449" s="86"/>
      <c r="J449" s="87"/>
    </row>
    <row r="450" spans="4:10" ht="13.2">
      <c r="D450" s="85"/>
      <c r="F450" s="48"/>
      <c r="H450" s="86"/>
      <c r="J450" s="87"/>
    </row>
    <row r="451" spans="4:10" ht="13.2">
      <c r="D451" s="85"/>
      <c r="F451" s="48"/>
      <c r="H451" s="86"/>
      <c r="J451" s="87"/>
    </row>
    <row r="452" spans="4:10" ht="13.2">
      <c r="D452" s="85"/>
      <c r="F452" s="48"/>
      <c r="H452" s="86"/>
      <c r="J452" s="87"/>
    </row>
    <row r="453" spans="4:10" ht="13.2">
      <c r="D453" s="85"/>
      <c r="F453" s="48"/>
      <c r="H453" s="86"/>
      <c r="J453" s="87"/>
    </row>
    <row r="454" spans="4:10" ht="13.2">
      <c r="D454" s="85"/>
      <c r="F454" s="48"/>
      <c r="H454" s="86"/>
      <c r="J454" s="87"/>
    </row>
    <row r="455" spans="4:10" ht="13.2">
      <c r="D455" s="85"/>
      <c r="F455" s="48"/>
      <c r="H455" s="86"/>
      <c r="J455" s="87"/>
    </row>
    <row r="456" spans="4:10" ht="13.2">
      <c r="D456" s="85"/>
      <c r="F456" s="48"/>
      <c r="H456" s="86"/>
      <c r="J456" s="87"/>
    </row>
    <row r="457" spans="4:10" ht="13.2">
      <c r="D457" s="85"/>
      <c r="F457" s="48"/>
      <c r="H457" s="86"/>
      <c r="J457" s="87"/>
    </row>
    <row r="458" spans="4:10" ht="13.2">
      <c r="D458" s="85"/>
      <c r="F458" s="48"/>
      <c r="H458" s="86"/>
      <c r="J458" s="87"/>
    </row>
    <row r="459" spans="4:10" ht="13.2">
      <c r="D459" s="85"/>
      <c r="F459" s="48"/>
      <c r="H459" s="86"/>
      <c r="J459" s="87"/>
    </row>
    <row r="460" spans="4:10" ht="13.2">
      <c r="D460" s="85"/>
      <c r="F460" s="48"/>
      <c r="H460" s="86"/>
      <c r="J460" s="87"/>
    </row>
    <row r="461" spans="4:10" ht="13.2">
      <c r="D461" s="85"/>
      <c r="F461" s="48"/>
      <c r="H461" s="86"/>
      <c r="J461" s="87"/>
    </row>
    <row r="462" spans="4:10" ht="13.2">
      <c r="D462" s="85"/>
      <c r="F462" s="48"/>
      <c r="H462" s="86"/>
      <c r="J462" s="87"/>
    </row>
    <row r="463" spans="4:10" ht="13.2">
      <c r="D463" s="85"/>
      <c r="F463" s="48"/>
      <c r="H463" s="86"/>
      <c r="J463" s="87"/>
    </row>
    <row r="464" spans="4:10" ht="13.2">
      <c r="D464" s="85"/>
      <c r="F464" s="48"/>
      <c r="H464" s="86"/>
      <c r="J464" s="87"/>
    </row>
    <row r="465" spans="4:10" ht="13.2">
      <c r="D465" s="85"/>
      <c r="F465" s="48"/>
      <c r="H465" s="86"/>
      <c r="J465" s="87"/>
    </row>
    <row r="466" spans="4:10" ht="13.2">
      <c r="D466" s="85"/>
      <c r="F466" s="48"/>
      <c r="H466" s="86"/>
      <c r="J466" s="87"/>
    </row>
    <row r="467" spans="4:10" ht="13.2">
      <c r="D467" s="85"/>
      <c r="F467" s="48"/>
      <c r="H467" s="86"/>
      <c r="J467" s="87"/>
    </row>
    <row r="468" spans="4:10" ht="13.2">
      <c r="D468" s="85"/>
      <c r="F468" s="48"/>
      <c r="H468" s="86"/>
      <c r="J468" s="87"/>
    </row>
    <row r="469" spans="4:10" ht="13.2">
      <c r="D469" s="85"/>
      <c r="F469" s="48"/>
      <c r="H469" s="86"/>
      <c r="J469" s="87"/>
    </row>
    <row r="470" spans="4:10" ht="13.2">
      <c r="D470" s="85"/>
      <c r="F470" s="48"/>
      <c r="H470" s="86"/>
      <c r="J470" s="87"/>
    </row>
    <row r="471" spans="4:10" ht="13.2">
      <c r="D471" s="85"/>
      <c r="F471" s="48"/>
      <c r="H471" s="86"/>
      <c r="J471" s="87"/>
    </row>
    <row r="472" spans="4:10" ht="13.2">
      <c r="D472" s="85"/>
      <c r="F472" s="48"/>
      <c r="H472" s="86"/>
      <c r="J472" s="87"/>
    </row>
    <row r="473" spans="4:10" ht="13.2">
      <c r="D473" s="85"/>
      <c r="F473" s="48"/>
      <c r="H473" s="86"/>
      <c r="J473" s="87"/>
    </row>
    <row r="474" spans="4:10" ht="13.2">
      <c r="D474" s="85"/>
      <c r="F474" s="48"/>
      <c r="H474" s="86"/>
      <c r="J474" s="87"/>
    </row>
    <row r="475" spans="4:10" ht="13.2">
      <c r="D475" s="85"/>
      <c r="F475" s="48"/>
      <c r="H475" s="86"/>
      <c r="J475" s="87"/>
    </row>
    <row r="476" spans="4:10" ht="13.2">
      <c r="D476" s="85"/>
      <c r="F476" s="48"/>
      <c r="H476" s="86"/>
      <c r="J476" s="87"/>
    </row>
    <row r="477" spans="4:10" ht="13.2">
      <c r="D477" s="85"/>
      <c r="F477" s="48"/>
      <c r="H477" s="86"/>
      <c r="J477" s="87"/>
    </row>
    <row r="478" spans="4:10" ht="13.2">
      <c r="D478" s="85"/>
      <c r="F478" s="48"/>
      <c r="H478" s="86"/>
      <c r="J478" s="87"/>
    </row>
    <row r="479" spans="4:10" ht="13.2">
      <c r="D479" s="85"/>
      <c r="F479" s="48"/>
      <c r="H479" s="86"/>
      <c r="J479" s="87"/>
    </row>
    <row r="480" spans="4:10" ht="13.2">
      <c r="D480" s="85"/>
      <c r="F480" s="48"/>
      <c r="H480" s="86"/>
      <c r="J480" s="87"/>
    </row>
    <row r="481" spans="4:10" ht="13.2">
      <c r="D481" s="85"/>
      <c r="F481" s="48"/>
      <c r="H481" s="86"/>
      <c r="J481" s="87"/>
    </row>
    <row r="482" spans="4:10" ht="13.2">
      <c r="D482" s="85"/>
      <c r="F482" s="48"/>
      <c r="H482" s="86"/>
      <c r="J482" s="87"/>
    </row>
    <row r="483" spans="4:10" ht="13.2">
      <c r="D483" s="85"/>
      <c r="F483" s="48"/>
      <c r="H483" s="86"/>
      <c r="J483" s="87"/>
    </row>
    <row r="484" spans="4:10" ht="13.2">
      <c r="D484" s="85"/>
      <c r="F484" s="48"/>
      <c r="H484" s="86"/>
      <c r="J484" s="87"/>
    </row>
    <row r="485" spans="4:10" ht="13.2">
      <c r="D485" s="85"/>
      <c r="F485" s="48"/>
      <c r="H485" s="86"/>
      <c r="J485" s="87"/>
    </row>
    <row r="486" spans="4:10" ht="13.2">
      <c r="D486" s="85"/>
      <c r="F486" s="48"/>
      <c r="H486" s="86"/>
      <c r="J486" s="87"/>
    </row>
    <row r="487" spans="4:10" ht="13.2">
      <c r="D487" s="85"/>
      <c r="F487" s="48"/>
      <c r="H487" s="86"/>
      <c r="J487" s="87"/>
    </row>
    <row r="488" spans="4:10" ht="13.2">
      <c r="D488" s="85"/>
      <c r="F488" s="48"/>
      <c r="H488" s="86"/>
      <c r="J488" s="87"/>
    </row>
    <row r="489" spans="4:10" ht="13.2">
      <c r="D489" s="85"/>
      <c r="F489" s="48"/>
      <c r="H489" s="86"/>
      <c r="J489" s="87"/>
    </row>
    <row r="490" spans="4:10" ht="13.2">
      <c r="D490" s="85"/>
      <c r="F490" s="48"/>
      <c r="H490" s="86"/>
      <c r="J490" s="87"/>
    </row>
    <row r="491" spans="4:10" ht="13.2">
      <c r="D491" s="85"/>
      <c r="F491" s="48"/>
      <c r="H491" s="86"/>
      <c r="J491" s="87"/>
    </row>
    <row r="492" spans="4:10" ht="13.2">
      <c r="D492" s="85"/>
      <c r="F492" s="48"/>
      <c r="H492" s="86"/>
      <c r="J492" s="87"/>
    </row>
    <row r="493" spans="4:10" ht="13.2">
      <c r="D493" s="85"/>
      <c r="F493" s="48"/>
      <c r="H493" s="86"/>
      <c r="J493" s="87"/>
    </row>
    <row r="494" spans="4:10" ht="13.2">
      <c r="D494" s="85"/>
      <c r="F494" s="48"/>
      <c r="H494" s="86"/>
      <c r="J494" s="87"/>
    </row>
    <row r="495" spans="4:10" ht="13.2">
      <c r="D495" s="85"/>
      <c r="F495" s="48"/>
      <c r="H495" s="86"/>
      <c r="J495" s="87"/>
    </row>
    <row r="496" spans="4:10" ht="13.2">
      <c r="D496" s="85"/>
      <c r="F496" s="48"/>
      <c r="H496" s="86"/>
      <c r="J496" s="87"/>
    </row>
    <row r="497" spans="4:10" ht="13.2">
      <c r="D497" s="85"/>
      <c r="F497" s="48"/>
      <c r="H497" s="86"/>
      <c r="J497" s="87"/>
    </row>
    <row r="498" spans="4:10" ht="13.2">
      <c r="D498" s="85"/>
      <c r="F498" s="48"/>
      <c r="H498" s="86"/>
      <c r="J498" s="87"/>
    </row>
    <row r="499" spans="4:10" ht="13.2">
      <c r="D499" s="85"/>
      <c r="F499" s="48"/>
      <c r="H499" s="86"/>
      <c r="J499" s="87"/>
    </row>
    <row r="500" spans="4:10" ht="13.2">
      <c r="D500" s="85"/>
      <c r="F500" s="48"/>
      <c r="H500" s="86"/>
      <c r="J500" s="87"/>
    </row>
    <row r="501" spans="4:10" ht="13.2">
      <c r="D501" s="85"/>
      <c r="F501" s="48"/>
      <c r="H501" s="86"/>
      <c r="J501" s="87"/>
    </row>
    <row r="502" spans="4:10" ht="13.2">
      <c r="D502" s="85"/>
      <c r="F502" s="48"/>
      <c r="H502" s="86"/>
      <c r="J502" s="87"/>
    </row>
    <row r="503" spans="4:10" ht="13.2">
      <c r="D503" s="85"/>
      <c r="F503" s="48"/>
      <c r="H503" s="86"/>
      <c r="J503" s="87"/>
    </row>
    <row r="504" spans="4:10" ht="13.2">
      <c r="D504" s="85"/>
      <c r="F504" s="48"/>
      <c r="H504" s="86"/>
      <c r="J504" s="87"/>
    </row>
    <row r="505" spans="4:10" ht="13.2">
      <c r="D505" s="85"/>
      <c r="F505" s="48"/>
      <c r="H505" s="86"/>
      <c r="J505" s="87"/>
    </row>
    <row r="506" spans="4:10" ht="13.2">
      <c r="D506" s="85"/>
      <c r="F506" s="48"/>
      <c r="H506" s="86"/>
      <c r="J506" s="87"/>
    </row>
    <row r="507" spans="4:10" ht="13.2">
      <c r="D507" s="85"/>
      <c r="F507" s="48"/>
      <c r="H507" s="86"/>
      <c r="J507" s="87"/>
    </row>
    <row r="508" spans="4:10" ht="13.2">
      <c r="D508" s="85"/>
      <c r="F508" s="48"/>
      <c r="H508" s="86"/>
      <c r="J508" s="87"/>
    </row>
    <row r="509" spans="4:10" ht="13.2">
      <c r="D509" s="85"/>
      <c r="F509" s="48"/>
      <c r="H509" s="86"/>
      <c r="J509" s="87"/>
    </row>
    <row r="510" spans="4:10" ht="13.2">
      <c r="D510" s="85"/>
      <c r="F510" s="48"/>
      <c r="H510" s="86"/>
      <c r="J510" s="87"/>
    </row>
    <row r="511" spans="4:10" ht="13.2">
      <c r="D511" s="85"/>
      <c r="F511" s="48"/>
      <c r="H511" s="86"/>
      <c r="J511" s="87"/>
    </row>
    <row r="512" spans="4:10" ht="13.2">
      <c r="D512" s="85"/>
      <c r="F512" s="48"/>
      <c r="H512" s="86"/>
      <c r="J512" s="87"/>
    </row>
    <row r="513" spans="4:10" ht="13.2">
      <c r="D513" s="85"/>
      <c r="F513" s="48"/>
      <c r="H513" s="86"/>
      <c r="J513" s="87"/>
    </row>
    <row r="514" spans="4:10" ht="13.2">
      <c r="D514" s="85"/>
      <c r="F514" s="48"/>
      <c r="H514" s="86"/>
      <c r="J514" s="87"/>
    </row>
    <row r="515" spans="4:10" ht="13.2">
      <c r="D515" s="85"/>
      <c r="F515" s="48"/>
      <c r="H515" s="86"/>
      <c r="J515" s="87"/>
    </row>
    <row r="516" spans="4:10" ht="13.2">
      <c r="D516" s="85"/>
      <c r="F516" s="48"/>
      <c r="H516" s="86"/>
      <c r="J516" s="87"/>
    </row>
    <row r="517" spans="4:10" ht="13.2">
      <c r="D517" s="85"/>
      <c r="F517" s="48"/>
      <c r="H517" s="86"/>
      <c r="J517" s="87"/>
    </row>
    <row r="518" spans="4:10" ht="13.2">
      <c r="D518" s="85"/>
      <c r="F518" s="48"/>
      <c r="H518" s="86"/>
      <c r="J518" s="87"/>
    </row>
    <row r="519" spans="4:10" ht="13.2">
      <c r="D519" s="85"/>
      <c r="F519" s="48"/>
      <c r="H519" s="86"/>
      <c r="J519" s="87"/>
    </row>
    <row r="520" spans="4:10" ht="13.2">
      <c r="D520" s="85"/>
      <c r="F520" s="48"/>
      <c r="H520" s="86"/>
      <c r="J520" s="87"/>
    </row>
    <row r="521" spans="4:10" ht="13.2">
      <c r="D521" s="85"/>
      <c r="F521" s="48"/>
      <c r="H521" s="86"/>
      <c r="J521" s="87"/>
    </row>
    <row r="522" spans="4:10" ht="13.2">
      <c r="D522" s="85"/>
      <c r="F522" s="48"/>
      <c r="H522" s="86"/>
      <c r="J522" s="87"/>
    </row>
    <row r="523" spans="4:10" ht="13.2">
      <c r="D523" s="85"/>
      <c r="F523" s="48"/>
      <c r="H523" s="86"/>
      <c r="J523" s="87"/>
    </row>
    <row r="524" spans="4:10" ht="13.2">
      <c r="D524" s="85"/>
      <c r="F524" s="48"/>
      <c r="H524" s="86"/>
      <c r="J524" s="87"/>
    </row>
    <row r="525" spans="4:10" ht="13.2">
      <c r="D525" s="85"/>
      <c r="F525" s="48"/>
      <c r="H525" s="86"/>
      <c r="J525" s="87"/>
    </row>
    <row r="526" spans="4:10" ht="13.2">
      <c r="D526" s="85"/>
      <c r="F526" s="48"/>
      <c r="H526" s="86"/>
      <c r="J526" s="87"/>
    </row>
    <row r="527" spans="4:10" ht="13.2">
      <c r="D527" s="85"/>
      <c r="F527" s="48"/>
      <c r="H527" s="86"/>
      <c r="J527" s="87"/>
    </row>
    <row r="528" spans="4:10" ht="13.2">
      <c r="D528" s="85"/>
      <c r="F528" s="48"/>
      <c r="H528" s="86"/>
      <c r="J528" s="87"/>
    </row>
    <row r="529" spans="4:10" ht="13.2">
      <c r="D529" s="85"/>
      <c r="F529" s="48"/>
      <c r="H529" s="86"/>
      <c r="J529" s="87"/>
    </row>
    <row r="530" spans="4:10" ht="13.2">
      <c r="D530" s="85"/>
      <c r="F530" s="48"/>
      <c r="H530" s="86"/>
      <c r="J530" s="87"/>
    </row>
    <row r="531" spans="4:10" ht="13.2">
      <c r="D531" s="85"/>
      <c r="F531" s="48"/>
      <c r="H531" s="86"/>
      <c r="J531" s="87"/>
    </row>
    <row r="532" spans="4:10" ht="13.2">
      <c r="D532" s="85"/>
      <c r="F532" s="48"/>
      <c r="H532" s="86"/>
      <c r="J532" s="87"/>
    </row>
    <row r="533" spans="4:10" ht="13.2">
      <c r="D533" s="85"/>
      <c r="F533" s="48"/>
      <c r="H533" s="86"/>
      <c r="J533" s="87"/>
    </row>
    <row r="534" spans="4:10" ht="13.2">
      <c r="D534" s="85"/>
      <c r="F534" s="48"/>
      <c r="H534" s="86"/>
      <c r="J534" s="87"/>
    </row>
    <row r="535" spans="4:10" ht="13.2">
      <c r="D535" s="85"/>
      <c r="F535" s="48"/>
      <c r="H535" s="86"/>
      <c r="J535" s="87"/>
    </row>
    <row r="536" spans="4:10" ht="13.2">
      <c r="D536" s="85"/>
      <c r="F536" s="48"/>
      <c r="H536" s="86"/>
      <c r="J536" s="87"/>
    </row>
    <row r="537" spans="4:10" ht="13.2">
      <c r="D537" s="85"/>
      <c r="F537" s="48"/>
      <c r="H537" s="86"/>
      <c r="J537" s="87"/>
    </row>
    <row r="538" spans="4:10" ht="13.2">
      <c r="D538" s="85"/>
      <c r="F538" s="48"/>
      <c r="H538" s="86"/>
      <c r="J538" s="87"/>
    </row>
    <row r="539" spans="4:10" ht="13.2">
      <c r="D539" s="85"/>
      <c r="F539" s="48"/>
      <c r="H539" s="86"/>
      <c r="J539" s="87"/>
    </row>
    <row r="540" spans="4:10" ht="13.2">
      <c r="D540" s="85"/>
      <c r="F540" s="48"/>
      <c r="H540" s="86"/>
      <c r="J540" s="87"/>
    </row>
    <row r="541" spans="4:10" ht="13.2">
      <c r="D541" s="85"/>
      <c r="F541" s="48"/>
      <c r="H541" s="86"/>
      <c r="J541" s="87"/>
    </row>
    <row r="542" spans="4:10" ht="13.2">
      <c r="D542" s="85"/>
      <c r="F542" s="48"/>
      <c r="H542" s="86"/>
      <c r="J542" s="87"/>
    </row>
    <row r="543" spans="4:10" ht="13.2">
      <c r="D543" s="85"/>
      <c r="F543" s="48"/>
      <c r="H543" s="86"/>
      <c r="J543" s="87"/>
    </row>
    <row r="544" spans="4:10" ht="13.2">
      <c r="D544" s="85"/>
      <c r="F544" s="48"/>
      <c r="H544" s="86"/>
      <c r="J544" s="87"/>
    </row>
    <row r="545" spans="4:10" ht="13.2">
      <c r="D545" s="85"/>
      <c r="F545" s="48"/>
      <c r="H545" s="86"/>
      <c r="J545" s="87"/>
    </row>
    <row r="546" spans="4:10" ht="13.2">
      <c r="D546" s="85"/>
      <c r="F546" s="48"/>
      <c r="H546" s="86"/>
      <c r="J546" s="87"/>
    </row>
    <row r="547" spans="4:10" ht="13.2">
      <c r="D547" s="85"/>
      <c r="F547" s="48"/>
      <c r="H547" s="86"/>
      <c r="J547" s="87"/>
    </row>
    <row r="548" spans="4:10" ht="13.2">
      <c r="D548" s="85"/>
      <c r="F548" s="48"/>
      <c r="H548" s="86"/>
      <c r="J548" s="87"/>
    </row>
    <row r="549" spans="4:10" ht="13.2">
      <c r="D549" s="85"/>
      <c r="F549" s="48"/>
      <c r="H549" s="86"/>
      <c r="J549" s="87"/>
    </row>
    <row r="550" spans="4:10" ht="13.2">
      <c r="D550" s="85"/>
      <c r="F550" s="48"/>
      <c r="H550" s="86"/>
      <c r="J550" s="87"/>
    </row>
    <row r="551" spans="4:10" ht="13.2">
      <c r="D551" s="85"/>
      <c r="F551" s="48"/>
      <c r="H551" s="86"/>
      <c r="J551" s="87"/>
    </row>
    <row r="552" spans="4:10" ht="13.2">
      <c r="D552" s="85"/>
      <c r="F552" s="48"/>
      <c r="H552" s="86"/>
      <c r="J552" s="87"/>
    </row>
    <row r="553" spans="4:10" ht="13.2">
      <c r="D553" s="85"/>
      <c r="F553" s="48"/>
      <c r="H553" s="86"/>
      <c r="J553" s="87"/>
    </row>
    <row r="554" spans="4:10" ht="13.2">
      <c r="D554" s="85"/>
      <c r="F554" s="48"/>
      <c r="H554" s="86"/>
      <c r="J554" s="87"/>
    </row>
    <row r="555" spans="4:10" ht="13.2">
      <c r="D555" s="85"/>
      <c r="F555" s="48"/>
      <c r="H555" s="86"/>
      <c r="J555" s="87"/>
    </row>
    <row r="556" spans="4:10" ht="13.2">
      <c r="D556" s="85"/>
      <c r="F556" s="48"/>
      <c r="H556" s="86"/>
      <c r="J556" s="87"/>
    </row>
    <row r="557" spans="4:10" ht="13.2">
      <c r="D557" s="85"/>
      <c r="F557" s="48"/>
      <c r="H557" s="86"/>
      <c r="J557" s="87"/>
    </row>
    <row r="558" spans="4:10" ht="13.2">
      <c r="D558" s="85"/>
      <c r="F558" s="48"/>
      <c r="H558" s="86"/>
      <c r="J558" s="87"/>
    </row>
    <row r="559" spans="4:10" ht="13.2">
      <c r="D559" s="85"/>
      <c r="F559" s="48"/>
      <c r="H559" s="86"/>
      <c r="J559" s="87"/>
    </row>
    <row r="560" spans="4:10" ht="13.2">
      <c r="D560" s="85"/>
      <c r="F560" s="48"/>
      <c r="H560" s="86"/>
      <c r="J560" s="87"/>
    </row>
    <row r="561" spans="4:10" ht="13.2">
      <c r="D561" s="85"/>
      <c r="F561" s="48"/>
      <c r="H561" s="86"/>
      <c r="J561" s="87"/>
    </row>
    <row r="562" spans="4:10" ht="13.2">
      <c r="D562" s="85"/>
      <c r="F562" s="48"/>
      <c r="H562" s="86"/>
      <c r="J562" s="87"/>
    </row>
    <row r="563" spans="4:10" ht="13.2">
      <c r="D563" s="85"/>
      <c r="F563" s="48"/>
      <c r="H563" s="86"/>
      <c r="J563" s="87"/>
    </row>
    <row r="564" spans="4:10" ht="13.2">
      <c r="D564" s="85"/>
      <c r="F564" s="48"/>
      <c r="H564" s="86"/>
      <c r="J564" s="87"/>
    </row>
    <row r="565" spans="4:10" ht="13.2">
      <c r="D565" s="85"/>
      <c r="F565" s="48"/>
      <c r="H565" s="86"/>
      <c r="J565" s="87"/>
    </row>
    <row r="566" spans="4:10" ht="13.2">
      <c r="D566" s="85"/>
      <c r="F566" s="48"/>
      <c r="H566" s="86"/>
      <c r="J566" s="87"/>
    </row>
    <row r="567" spans="4:10" ht="13.2">
      <c r="D567" s="85"/>
      <c r="F567" s="48"/>
      <c r="H567" s="86"/>
      <c r="J567" s="87"/>
    </row>
    <row r="568" spans="4:10" ht="13.2">
      <c r="D568" s="85"/>
      <c r="F568" s="48"/>
      <c r="H568" s="86"/>
      <c r="J568" s="87"/>
    </row>
    <row r="569" spans="4:10" ht="13.2">
      <c r="D569" s="85"/>
      <c r="F569" s="48"/>
      <c r="H569" s="86"/>
      <c r="J569" s="87"/>
    </row>
    <row r="570" spans="4:10" ht="13.2">
      <c r="D570" s="85"/>
      <c r="F570" s="48"/>
      <c r="H570" s="86"/>
      <c r="J570" s="87"/>
    </row>
    <row r="571" spans="4:10" ht="13.2">
      <c r="D571" s="85"/>
      <c r="F571" s="48"/>
      <c r="H571" s="86"/>
      <c r="J571" s="87"/>
    </row>
    <row r="572" spans="4:10" ht="13.2">
      <c r="D572" s="85"/>
      <c r="F572" s="48"/>
      <c r="H572" s="86"/>
      <c r="J572" s="87"/>
    </row>
    <row r="573" spans="4:10" ht="13.2">
      <c r="D573" s="85"/>
      <c r="F573" s="48"/>
      <c r="H573" s="86"/>
      <c r="J573" s="87"/>
    </row>
    <row r="574" spans="4:10" ht="13.2">
      <c r="D574" s="85"/>
      <c r="F574" s="48"/>
      <c r="H574" s="86"/>
      <c r="J574" s="87"/>
    </row>
    <row r="575" spans="4:10" ht="13.2">
      <c r="D575" s="85"/>
      <c r="F575" s="48"/>
      <c r="H575" s="86"/>
      <c r="J575" s="87"/>
    </row>
    <row r="576" spans="4:10" ht="13.2">
      <c r="D576" s="85"/>
      <c r="F576" s="48"/>
      <c r="H576" s="86"/>
      <c r="J576" s="87"/>
    </row>
    <row r="577" spans="4:10" ht="13.2">
      <c r="D577" s="85"/>
      <c r="F577" s="48"/>
      <c r="H577" s="86"/>
      <c r="J577" s="87"/>
    </row>
    <row r="578" spans="4:10" ht="13.2">
      <c r="D578" s="85"/>
      <c r="F578" s="48"/>
      <c r="H578" s="86"/>
      <c r="J578" s="87"/>
    </row>
    <row r="579" spans="4:10" ht="13.2">
      <c r="D579" s="85"/>
      <c r="F579" s="48"/>
      <c r="H579" s="86"/>
      <c r="J579" s="87"/>
    </row>
    <row r="580" spans="4:10" ht="13.2">
      <c r="D580" s="85"/>
      <c r="F580" s="48"/>
      <c r="H580" s="86"/>
      <c r="J580" s="87"/>
    </row>
    <row r="581" spans="4:10" ht="13.2">
      <c r="D581" s="85"/>
      <c r="F581" s="48"/>
      <c r="H581" s="86"/>
      <c r="J581" s="87"/>
    </row>
    <row r="582" spans="4:10" ht="13.2">
      <c r="D582" s="85"/>
      <c r="F582" s="48"/>
      <c r="H582" s="86"/>
      <c r="J582" s="87"/>
    </row>
    <row r="583" spans="4:10" ht="13.2">
      <c r="D583" s="85"/>
      <c r="F583" s="48"/>
      <c r="H583" s="86"/>
      <c r="J583" s="87"/>
    </row>
    <row r="584" spans="4:10" ht="13.2">
      <c r="D584" s="85"/>
      <c r="F584" s="48"/>
      <c r="H584" s="86"/>
      <c r="J584" s="87"/>
    </row>
    <row r="585" spans="4:10" ht="13.2">
      <c r="D585" s="85"/>
      <c r="F585" s="48"/>
      <c r="H585" s="86"/>
      <c r="J585" s="87"/>
    </row>
    <row r="586" spans="4:10" ht="13.2">
      <c r="D586" s="85"/>
      <c r="F586" s="48"/>
      <c r="H586" s="86"/>
      <c r="J586" s="87"/>
    </row>
    <row r="587" spans="4:10" ht="13.2">
      <c r="D587" s="85"/>
      <c r="F587" s="48"/>
      <c r="H587" s="86"/>
      <c r="J587" s="87"/>
    </row>
    <row r="588" spans="4:10" ht="13.2">
      <c r="D588" s="85"/>
      <c r="F588" s="48"/>
      <c r="H588" s="86"/>
      <c r="J588" s="87"/>
    </row>
    <row r="589" spans="4:10" ht="13.2">
      <c r="D589" s="85"/>
      <c r="F589" s="48"/>
      <c r="H589" s="86"/>
      <c r="J589" s="87"/>
    </row>
    <row r="590" spans="4:10" ht="13.2">
      <c r="D590" s="85"/>
      <c r="F590" s="48"/>
      <c r="H590" s="86"/>
      <c r="J590" s="87"/>
    </row>
    <row r="591" spans="4:10" ht="13.2">
      <c r="D591" s="85"/>
      <c r="F591" s="48"/>
      <c r="H591" s="86"/>
      <c r="J591" s="87"/>
    </row>
    <row r="592" spans="4:10" ht="13.2">
      <c r="D592" s="85"/>
      <c r="F592" s="48"/>
      <c r="H592" s="86"/>
      <c r="J592" s="87"/>
    </row>
    <row r="593" spans="4:10" ht="13.2">
      <c r="D593" s="85"/>
      <c r="F593" s="48"/>
      <c r="H593" s="86"/>
      <c r="J593" s="87"/>
    </row>
    <row r="594" spans="4:10" ht="13.2">
      <c r="D594" s="85"/>
      <c r="F594" s="48"/>
      <c r="H594" s="86"/>
      <c r="J594" s="87"/>
    </row>
    <row r="595" spans="4:10" ht="13.2">
      <c r="D595" s="85"/>
      <c r="F595" s="48"/>
      <c r="H595" s="86"/>
      <c r="J595" s="87"/>
    </row>
    <row r="596" spans="4:10" ht="13.2">
      <c r="D596" s="85"/>
      <c r="F596" s="48"/>
      <c r="H596" s="86"/>
      <c r="J596" s="87"/>
    </row>
    <row r="597" spans="4:10" ht="13.2">
      <c r="D597" s="85"/>
      <c r="F597" s="48"/>
      <c r="H597" s="86"/>
      <c r="J597" s="87"/>
    </row>
    <row r="598" spans="4:10" ht="13.2">
      <c r="D598" s="85"/>
      <c r="F598" s="48"/>
      <c r="H598" s="86"/>
      <c r="J598" s="87"/>
    </row>
    <row r="599" spans="4:10" ht="13.2">
      <c r="D599" s="85"/>
      <c r="F599" s="48"/>
      <c r="H599" s="86"/>
      <c r="J599" s="87"/>
    </row>
    <row r="600" spans="4:10" ht="13.2">
      <c r="D600" s="85"/>
      <c r="F600" s="48"/>
      <c r="H600" s="86"/>
      <c r="J600" s="87"/>
    </row>
    <row r="601" spans="4:10" ht="13.2">
      <c r="D601" s="85"/>
      <c r="F601" s="48"/>
      <c r="H601" s="86"/>
      <c r="J601" s="87"/>
    </row>
    <row r="602" spans="4:10" ht="13.2">
      <c r="D602" s="85"/>
      <c r="F602" s="48"/>
      <c r="H602" s="86"/>
      <c r="J602" s="87"/>
    </row>
    <row r="603" spans="4:10" ht="13.2">
      <c r="D603" s="85"/>
      <c r="F603" s="48"/>
      <c r="H603" s="86"/>
      <c r="J603" s="87"/>
    </row>
    <row r="604" spans="4:10" ht="13.2">
      <c r="D604" s="85"/>
      <c r="F604" s="48"/>
      <c r="H604" s="86"/>
      <c r="J604" s="87"/>
    </row>
    <row r="605" spans="4:10" ht="13.2">
      <c r="D605" s="85"/>
      <c r="F605" s="48"/>
      <c r="H605" s="86"/>
      <c r="J605" s="87"/>
    </row>
    <row r="606" spans="4:10" ht="13.2">
      <c r="D606" s="85"/>
      <c r="F606" s="48"/>
      <c r="H606" s="86"/>
      <c r="J606" s="87"/>
    </row>
    <row r="607" spans="4:10" ht="13.2">
      <c r="D607" s="85"/>
      <c r="F607" s="48"/>
      <c r="H607" s="86"/>
      <c r="J607" s="87"/>
    </row>
    <row r="608" spans="4:10" ht="13.2">
      <c r="D608" s="85"/>
      <c r="F608" s="48"/>
      <c r="H608" s="86"/>
      <c r="J608" s="87"/>
    </row>
    <row r="609" spans="4:10" ht="13.2">
      <c r="D609" s="85"/>
      <c r="F609" s="48"/>
      <c r="H609" s="86"/>
      <c r="J609" s="87"/>
    </row>
    <row r="610" spans="4:10" ht="13.2">
      <c r="D610" s="85"/>
      <c r="F610" s="48"/>
      <c r="H610" s="86"/>
      <c r="J610" s="87"/>
    </row>
    <row r="611" spans="4:10" ht="13.2">
      <c r="D611" s="85"/>
      <c r="F611" s="48"/>
      <c r="H611" s="86"/>
      <c r="J611" s="87"/>
    </row>
    <row r="612" spans="4:10" ht="13.2">
      <c r="D612" s="85"/>
      <c r="F612" s="48"/>
      <c r="H612" s="86"/>
      <c r="J612" s="87"/>
    </row>
    <row r="613" spans="4:10" ht="13.2">
      <c r="D613" s="85"/>
      <c r="F613" s="48"/>
      <c r="H613" s="86"/>
      <c r="J613" s="87"/>
    </row>
    <row r="614" spans="4:10" ht="13.2">
      <c r="D614" s="85"/>
      <c r="F614" s="48"/>
      <c r="H614" s="86"/>
      <c r="J614" s="87"/>
    </row>
    <row r="615" spans="4:10" ht="13.2">
      <c r="D615" s="85"/>
      <c r="F615" s="48"/>
      <c r="H615" s="86"/>
      <c r="J615" s="87"/>
    </row>
    <row r="616" spans="4:10" ht="13.2">
      <c r="D616" s="85"/>
      <c r="F616" s="48"/>
      <c r="H616" s="86"/>
      <c r="J616" s="87"/>
    </row>
    <row r="617" spans="4:10" ht="13.2">
      <c r="D617" s="85"/>
      <c r="F617" s="48"/>
      <c r="H617" s="86"/>
      <c r="J617" s="87"/>
    </row>
    <row r="618" spans="4:10" ht="13.2">
      <c r="D618" s="85"/>
      <c r="F618" s="48"/>
      <c r="H618" s="86"/>
      <c r="J618" s="87"/>
    </row>
    <row r="619" spans="4:10" ht="13.2">
      <c r="D619" s="85"/>
      <c r="F619" s="48"/>
      <c r="H619" s="86"/>
      <c r="J619" s="87"/>
    </row>
    <row r="620" spans="4:10" ht="13.2">
      <c r="D620" s="85"/>
      <c r="F620" s="48"/>
      <c r="H620" s="86"/>
      <c r="J620" s="87"/>
    </row>
    <row r="621" spans="4:10" ht="13.2">
      <c r="D621" s="85"/>
      <c r="F621" s="48"/>
      <c r="H621" s="86"/>
      <c r="J621" s="87"/>
    </row>
    <row r="622" spans="4:10" ht="13.2">
      <c r="D622" s="85"/>
      <c r="F622" s="48"/>
      <c r="H622" s="86"/>
      <c r="J622" s="87"/>
    </row>
    <row r="623" spans="4:10" ht="13.2">
      <c r="D623" s="85"/>
      <c r="F623" s="48"/>
      <c r="H623" s="86"/>
      <c r="J623" s="87"/>
    </row>
    <row r="624" spans="4:10" ht="13.2">
      <c r="D624" s="85"/>
      <c r="F624" s="48"/>
      <c r="H624" s="86"/>
      <c r="J624" s="87"/>
    </row>
    <row r="625" spans="4:10" ht="13.2">
      <c r="D625" s="85"/>
      <c r="F625" s="48"/>
      <c r="H625" s="86"/>
      <c r="J625" s="87"/>
    </row>
    <row r="626" spans="4:10" ht="13.2">
      <c r="D626" s="85"/>
      <c r="F626" s="48"/>
      <c r="H626" s="86"/>
      <c r="J626" s="87"/>
    </row>
    <row r="627" spans="4:10" ht="13.2">
      <c r="D627" s="85"/>
      <c r="F627" s="48"/>
      <c r="H627" s="86"/>
      <c r="J627" s="87"/>
    </row>
    <row r="628" spans="4:10" ht="13.2">
      <c r="D628" s="85"/>
      <c r="F628" s="48"/>
      <c r="H628" s="86"/>
      <c r="J628" s="87"/>
    </row>
    <row r="629" spans="4:10" ht="13.2">
      <c r="D629" s="85"/>
      <c r="F629" s="48"/>
      <c r="H629" s="86"/>
      <c r="J629" s="87"/>
    </row>
    <row r="630" spans="4:10" ht="13.2">
      <c r="D630" s="85"/>
      <c r="F630" s="48"/>
      <c r="H630" s="86"/>
      <c r="J630" s="87"/>
    </row>
    <row r="631" spans="4:10" ht="13.2">
      <c r="D631" s="85"/>
      <c r="F631" s="48"/>
      <c r="H631" s="86"/>
      <c r="J631" s="87"/>
    </row>
    <row r="632" spans="4:10" ht="13.2">
      <c r="D632" s="85"/>
      <c r="F632" s="48"/>
      <c r="H632" s="86"/>
      <c r="J632" s="87"/>
    </row>
    <row r="633" spans="4:10" ht="13.2">
      <c r="D633" s="85"/>
      <c r="F633" s="48"/>
      <c r="H633" s="86"/>
      <c r="J633" s="87"/>
    </row>
    <row r="634" spans="4:10" ht="13.2">
      <c r="D634" s="85"/>
      <c r="F634" s="48"/>
      <c r="H634" s="86"/>
      <c r="J634" s="87"/>
    </row>
    <row r="635" spans="4:10" ht="13.2">
      <c r="D635" s="85"/>
      <c r="F635" s="48"/>
      <c r="H635" s="86"/>
      <c r="J635" s="87"/>
    </row>
    <row r="636" spans="4:10" ht="13.2">
      <c r="D636" s="85"/>
      <c r="F636" s="48"/>
      <c r="H636" s="86"/>
      <c r="J636" s="87"/>
    </row>
    <row r="637" spans="4:10" ht="13.2">
      <c r="D637" s="85"/>
      <c r="F637" s="48"/>
      <c r="H637" s="86"/>
      <c r="J637" s="87"/>
    </row>
    <row r="638" spans="4:10" ht="13.2">
      <c r="D638" s="85"/>
      <c r="F638" s="48"/>
      <c r="H638" s="86"/>
      <c r="J638" s="87"/>
    </row>
    <row r="639" spans="4:10" ht="13.2">
      <c r="D639" s="85"/>
      <c r="F639" s="48"/>
      <c r="H639" s="86"/>
      <c r="J639" s="87"/>
    </row>
    <row r="640" spans="4:10" ht="13.2">
      <c r="D640" s="85"/>
      <c r="F640" s="48"/>
      <c r="H640" s="86"/>
      <c r="J640" s="87"/>
    </row>
    <row r="641" spans="4:10" ht="13.2">
      <c r="D641" s="85"/>
      <c r="F641" s="48"/>
      <c r="H641" s="86"/>
      <c r="J641" s="87"/>
    </row>
    <row r="642" spans="4:10" ht="13.2">
      <c r="D642" s="85"/>
      <c r="F642" s="48"/>
      <c r="H642" s="86"/>
      <c r="J642" s="87"/>
    </row>
    <row r="643" spans="4:10" ht="13.2">
      <c r="D643" s="85"/>
      <c r="F643" s="48"/>
      <c r="H643" s="86"/>
      <c r="J643" s="87"/>
    </row>
    <row r="644" spans="4:10" ht="13.2">
      <c r="D644" s="85"/>
      <c r="F644" s="48"/>
      <c r="H644" s="86"/>
      <c r="J644" s="87"/>
    </row>
    <row r="645" spans="4:10" ht="13.2">
      <c r="D645" s="85"/>
      <c r="F645" s="48"/>
      <c r="H645" s="86"/>
      <c r="J645" s="87"/>
    </row>
    <row r="646" spans="4:10" ht="13.2">
      <c r="D646" s="85"/>
      <c r="F646" s="48"/>
      <c r="H646" s="86"/>
      <c r="J646" s="87"/>
    </row>
    <row r="647" spans="4:10" ht="13.2">
      <c r="D647" s="85"/>
      <c r="F647" s="48"/>
      <c r="H647" s="86"/>
      <c r="J647" s="87"/>
    </row>
    <row r="648" spans="4:10" ht="13.2">
      <c r="D648" s="85"/>
      <c r="F648" s="48"/>
      <c r="H648" s="86"/>
      <c r="J648" s="87"/>
    </row>
    <row r="649" spans="4:10" ht="13.2">
      <c r="D649" s="85"/>
      <c r="F649" s="48"/>
      <c r="H649" s="86"/>
      <c r="J649" s="87"/>
    </row>
    <row r="650" spans="4:10" ht="13.2">
      <c r="D650" s="85"/>
      <c r="F650" s="48"/>
      <c r="H650" s="86"/>
      <c r="J650" s="87"/>
    </row>
    <row r="651" spans="4:10" ht="13.2">
      <c r="D651" s="85"/>
      <c r="F651" s="48"/>
      <c r="H651" s="86"/>
      <c r="J651" s="87"/>
    </row>
    <row r="652" spans="4:10" ht="13.2">
      <c r="D652" s="85"/>
      <c r="F652" s="48"/>
      <c r="H652" s="86"/>
      <c r="J652" s="87"/>
    </row>
    <row r="653" spans="4:10" ht="13.2">
      <c r="D653" s="85"/>
      <c r="F653" s="48"/>
      <c r="H653" s="86"/>
      <c r="J653" s="87"/>
    </row>
    <row r="654" spans="4:10" ht="13.2">
      <c r="D654" s="85"/>
      <c r="F654" s="48"/>
      <c r="H654" s="86"/>
      <c r="J654" s="87"/>
    </row>
    <row r="655" spans="4:10" ht="13.2">
      <c r="D655" s="85"/>
      <c r="F655" s="48"/>
      <c r="H655" s="86"/>
      <c r="J655" s="87"/>
    </row>
    <row r="656" spans="4:10" ht="13.2">
      <c r="D656" s="85"/>
      <c r="F656" s="48"/>
      <c r="H656" s="86"/>
      <c r="J656" s="87"/>
    </row>
    <row r="657" spans="4:10" ht="13.2">
      <c r="D657" s="85"/>
      <c r="F657" s="48"/>
      <c r="H657" s="86"/>
      <c r="J657" s="87"/>
    </row>
    <row r="658" spans="4:10" ht="13.2">
      <c r="D658" s="85"/>
      <c r="F658" s="48"/>
      <c r="H658" s="86"/>
      <c r="J658" s="87"/>
    </row>
    <row r="659" spans="4:10" ht="13.2">
      <c r="D659" s="85"/>
      <c r="F659" s="48"/>
      <c r="H659" s="86"/>
      <c r="J659" s="87"/>
    </row>
    <row r="660" spans="4:10" ht="13.2">
      <c r="D660" s="85"/>
      <c r="F660" s="48"/>
      <c r="H660" s="86"/>
      <c r="J660" s="87"/>
    </row>
    <row r="661" spans="4:10" ht="13.2">
      <c r="D661" s="85"/>
      <c r="F661" s="48"/>
      <c r="H661" s="86"/>
      <c r="J661" s="87"/>
    </row>
    <row r="662" spans="4:10" ht="13.2">
      <c r="D662" s="85"/>
      <c r="F662" s="48"/>
      <c r="H662" s="86"/>
      <c r="J662" s="87"/>
    </row>
    <row r="663" spans="4:10" ht="13.2">
      <c r="D663" s="85"/>
      <c r="F663" s="48"/>
      <c r="H663" s="86"/>
      <c r="J663" s="87"/>
    </row>
    <row r="664" spans="4:10" ht="13.2">
      <c r="D664" s="85"/>
      <c r="F664" s="48"/>
      <c r="H664" s="86"/>
      <c r="J664" s="87"/>
    </row>
    <row r="665" spans="4:10" ht="13.2">
      <c r="D665" s="85"/>
      <c r="F665" s="48"/>
      <c r="H665" s="86"/>
      <c r="J665" s="87"/>
    </row>
    <row r="666" spans="4:10" ht="13.2">
      <c r="D666" s="85"/>
      <c r="F666" s="48"/>
      <c r="H666" s="86"/>
      <c r="J666" s="87"/>
    </row>
    <row r="667" spans="4:10" ht="13.2">
      <c r="D667" s="85"/>
      <c r="F667" s="48"/>
      <c r="H667" s="86"/>
      <c r="J667" s="87"/>
    </row>
    <row r="668" spans="4:10" ht="13.2">
      <c r="D668" s="85"/>
      <c r="F668" s="48"/>
      <c r="H668" s="86"/>
      <c r="J668" s="87"/>
    </row>
    <row r="669" spans="4:10" ht="13.2">
      <c r="D669" s="85"/>
      <c r="F669" s="48"/>
      <c r="H669" s="86"/>
      <c r="J669" s="87"/>
    </row>
    <row r="670" spans="4:10" ht="13.2">
      <c r="D670" s="85"/>
      <c r="F670" s="48"/>
      <c r="H670" s="86"/>
      <c r="J670" s="87"/>
    </row>
    <row r="671" spans="4:10" ht="13.2">
      <c r="D671" s="85"/>
      <c r="F671" s="48"/>
      <c r="H671" s="86"/>
      <c r="J671" s="87"/>
    </row>
    <row r="672" spans="4:10" ht="13.2">
      <c r="D672" s="85"/>
      <c r="F672" s="48"/>
      <c r="H672" s="86"/>
      <c r="J672" s="87"/>
    </row>
    <row r="673" spans="4:10" ht="13.2">
      <c r="D673" s="85"/>
      <c r="F673" s="48"/>
      <c r="H673" s="86"/>
      <c r="J673" s="87"/>
    </row>
    <row r="674" spans="4:10" ht="13.2">
      <c r="D674" s="85"/>
      <c r="F674" s="48"/>
      <c r="H674" s="86"/>
      <c r="J674" s="87"/>
    </row>
    <row r="675" spans="4:10" ht="13.2">
      <c r="D675" s="85"/>
      <c r="F675" s="48"/>
      <c r="H675" s="86"/>
      <c r="J675" s="87"/>
    </row>
    <row r="676" spans="4:10" ht="13.2">
      <c r="D676" s="85"/>
      <c r="F676" s="48"/>
      <c r="H676" s="86"/>
      <c r="J676" s="87"/>
    </row>
    <row r="677" spans="4:10" ht="13.2">
      <c r="D677" s="85"/>
      <c r="F677" s="48"/>
      <c r="H677" s="86"/>
      <c r="J677" s="87"/>
    </row>
    <row r="678" spans="4:10" ht="13.2">
      <c r="D678" s="85"/>
      <c r="F678" s="48"/>
      <c r="H678" s="86"/>
      <c r="J678" s="87"/>
    </row>
    <row r="679" spans="4:10" ht="13.2">
      <c r="D679" s="85"/>
      <c r="F679" s="48"/>
      <c r="H679" s="86"/>
      <c r="J679" s="87"/>
    </row>
    <row r="680" spans="4:10" ht="13.2">
      <c r="D680" s="85"/>
      <c r="F680" s="48"/>
      <c r="H680" s="86"/>
      <c r="J680" s="87"/>
    </row>
    <row r="681" spans="4:10" ht="13.2">
      <c r="D681" s="85"/>
      <c r="F681" s="48"/>
      <c r="H681" s="86"/>
      <c r="J681" s="87"/>
    </row>
    <row r="682" spans="4:10" ht="13.2">
      <c r="D682" s="85"/>
      <c r="F682" s="48"/>
      <c r="H682" s="86"/>
      <c r="J682" s="87"/>
    </row>
    <row r="683" spans="4:10" ht="13.2">
      <c r="D683" s="85"/>
      <c r="F683" s="48"/>
      <c r="H683" s="86"/>
      <c r="J683" s="87"/>
    </row>
    <row r="684" spans="4:10" ht="13.2">
      <c r="D684" s="85"/>
      <c r="F684" s="48"/>
      <c r="H684" s="86"/>
      <c r="J684" s="87"/>
    </row>
    <row r="685" spans="4:10" ht="13.2">
      <c r="D685" s="85"/>
      <c r="F685" s="48"/>
      <c r="H685" s="86"/>
      <c r="J685" s="87"/>
    </row>
    <row r="686" spans="4:10" ht="13.2">
      <c r="D686" s="85"/>
      <c r="F686" s="48"/>
      <c r="H686" s="86"/>
      <c r="J686" s="87"/>
    </row>
    <row r="687" spans="4:10" ht="13.2">
      <c r="D687" s="85"/>
      <c r="F687" s="48"/>
      <c r="H687" s="86"/>
      <c r="J687" s="87"/>
    </row>
    <row r="688" spans="4:10" ht="13.2">
      <c r="D688" s="85"/>
      <c r="F688" s="48"/>
      <c r="H688" s="86"/>
      <c r="J688" s="87"/>
    </row>
    <row r="689" spans="4:10" ht="13.2">
      <c r="D689" s="85"/>
      <c r="F689" s="48"/>
      <c r="H689" s="86"/>
      <c r="J689" s="87"/>
    </row>
    <row r="690" spans="4:10" ht="13.2">
      <c r="D690" s="85"/>
      <c r="F690" s="48"/>
      <c r="H690" s="86"/>
      <c r="J690" s="87"/>
    </row>
    <row r="691" spans="4:10" ht="13.2">
      <c r="D691" s="85"/>
      <c r="F691" s="48"/>
      <c r="H691" s="86"/>
      <c r="J691" s="87"/>
    </row>
    <row r="692" spans="4:10" ht="13.2">
      <c r="D692" s="85"/>
      <c r="F692" s="48"/>
      <c r="H692" s="86"/>
      <c r="J692" s="87"/>
    </row>
    <row r="693" spans="4:10" ht="13.2">
      <c r="D693" s="85"/>
      <c r="F693" s="48"/>
      <c r="H693" s="86"/>
      <c r="J693" s="87"/>
    </row>
    <row r="694" spans="4:10" ht="13.2">
      <c r="D694" s="85"/>
      <c r="F694" s="48"/>
      <c r="H694" s="86"/>
      <c r="J694" s="87"/>
    </row>
    <row r="695" spans="4:10" ht="13.2">
      <c r="D695" s="85"/>
      <c r="F695" s="48"/>
      <c r="H695" s="86"/>
      <c r="J695" s="87"/>
    </row>
    <row r="696" spans="4:10" ht="13.2">
      <c r="D696" s="85"/>
      <c r="F696" s="48"/>
      <c r="H696" s="86"/>
      <c r="J696" s="87"/>
    </row>
    <row r="697" spans="4:10" ht="13.2">
      <c r="D697" s="85"/>
      <c r="F697" s="48"/>
      <c r="H697" s="86"/>
      <c r="J697" s="87"/>
    </row>
    <row r="698" spans="4:10" ht="13.2">
      <c r="D698" s="85"/>
      <c r="F698" s="48"/>
      <c r="H698" s="86"/>
      <c r="J698" s="87"/>
    </row>
    <row r="699" spans="4:10" ht="13.2">
      <c r="D699" s="85"/>
      <c r="F699" s="48"/>
      <c r="H699" s="86"/>
      <c r="J699" s="87"/>
    </row>
    <row r="700" spans="4:10" ht="13.2">
      <c r="D700" s="85"/>
      <c r="F700" s="48"/>
      <c r="H700" s="86"/>
      <c r="J700" s="87"/>
    </row>
    <row r="701" spans="4:10" ht="13.2">
      <c r="D701" s="85"/>
      <c r="F701" s="48"/>
      <c r="H701" s="86"/>
      <c r="J701" s="87"/>
    </row>
    <row r="702" spans="4:10" ht="13.2">
      <c r="D702" s="85"/>
      <c r="F702" s="48"/>
      <c r="H702" s="86"/>
      <c r="J702" s="87"/>
    </row>
    <row r="703" spans="4:10" ht="13.2">
      <c r="D703" s="85"/>
      <c r="F703" s="48"/>
      <c r="H703" s="86"/>
      <c r="J703" s="87"/>
    </row>
    <row r="704" spans="4:10" ht="13.2">
      <c r="D704" s="85"/>
      <c r="F704" s="48"/>
      <c r="H704" s="86"/>
      <c r="J704" s="87"/>
    </row>
    <row r="705" spans="4:10" ht="13.2">
      <c r="D705" s="85"/>
      <c r="F705" s="48"/>
      <c r="H705" s="86"/>
      <c r="J705" s="87"/>
    </row>
    <row r="706" spans="4:10" ht="13.2">
      <c r="D706" s="85"/>
      <c r="F706" s="48"/>
      <c r="H706" s="86"/>
      <c r="J706" s="87"/>
    </row>
    <row r="707" spans="4:10" ht="13.2">
      <c r="D707" s="85"/>
      <c r="F707" s="48"/>
      <c r="H707" s="86"/>
      <c r="J707" s="87"/>
    </row>
    <row r="708" spans="4:10" ht="13.2">
      <c r="D708" s="85"/>
      <c r="F708" s="48"/>
      <c r="H708" s="86"/>
      <c r="J708" s="87"/>
    </row>
    <row r="709" spans="4:10" ht="13.2">
      <c r="D709" s="85"/>
      <c r="F709" s="48"/>
      <c r="H709" s="86"/>
      <c r="J709" s="87"/>
    </row>
    <row r="710" spans="4:10" ht="13.2">
      <c r="D710" s="85"/>
      <c r="F710" s="48"/>
      <c r="H710" s="86"/>
      <c r="J710" s="87"/>
    </row>
    <row r="711" spans="4:10" ht="13.2">
      <c r="D711" s="85"/>
      <c r="F711" s="48"/>
      <c r="H711" s="86"/>
      <c r="J711" s="87"/>
    </row>
    <row r="712" spans="4:10" ht="13.2">
      <c r="D712" s="85"/>
      <c r="F712" s="48"/>
      <c r="H712" s="86"/>
      <c r="J712" s="87"/>
    </row>
    <row r="713" spans="4:10" ht="13.2">
      <c r="D713" s="85"/>
      <c r="F713" s="48"/>
      <c r="H713" s="86"/>
      <c r="J713" s="87"/>
    </row>
    <row r="714" spans="4:10" ht="13.2">
      <c r="D714" s="85"/>
      <c r="F714" s="48"/>
      <c r="H714" s="86"/>
      <c r="J714" s="87"/>
    </row>
    <row r="715" spans="4:10" ht="13.2">
      <c r="D715" s="85"/>
      <c r="F715" s="48"/>
      <c r="H715" s="86"/>
      <c r="J715" s="87"/>
    </row>
    <row r="716" spans="4:10" ht="13.2">
      <c r="D716" s="85"/>
      <c r="F716" s="48"/>
      <c r="H716" s="86"/>
      <c r="J716" s="87"/>
    </row>
    <row r="717" spans="4:10" ht="13.2">
      <c r="D717" s="85"/>
      <c r="F717" s="48"/>
      <c r="H717" s="86"/>
      <c r="J717" s="87"/>
    </row>
    <row r="718" spans="4:10" ht="13.2">
      <c r="D718" s="85"/>
      <c r="F718" s="48"/>
      <c r="H718" s="86"/>
      <c r="J718" s="87"/>
    </row>
    <row r="719" spans="4:10" ht="13.2">
      <c r="D719" s="85"/>
      <c r="F719" s="48"/>
      <c r="H719" s="86"/>
      <c r="J719" s="87"/>
    </row>
    <row r="720" spans="4:10" ht="13.2">
      <c r="D720" s="85"/>
      <c r="F720" s="48"/>
      <c r="H720" s="86"/>
      <c r="J720" s="87"/>
    </row>
    <row r="721" spans="4:10" ht="13.2">
      <c r="D721" s="85"/>
      <c r="F721" s="48"/>
      <c r="H721" s="86"/>
      <c r="J721" s="87"/>
    </row>
    <row r="722" spans="4:10" ht="13.2">
      <c r="D722" s="85"/>
      <c r="F722" s="48"/>
      <c r="H722" s="86"/>
      <c r="J722" s="87"/>
    </row>
    <row r="723" spans="4:10" ht="13.2">
      <c r="D723" s="85"/>
      <c r="F723" s="48"/>
      <c r="H723" s="86"/>
      <c r="J723" s="87"/>
    </row>
    <row r="724" spans="4:10" ht="13.2">
      <c r="D724" s="85"/>
      <c r="F724" s="48"/>
      <c r="H724" s="86"/>
      <c r="J724" s="87"/>
    </row>
    <row r="725" spans="4:10" ht="13.2">
      <c r="D725" s="85"/>
      <c r="F725" s="48"/>
      <c r="H725" s="86"/>
      <c r="J725" s="87"/>
    </row>
    <row r="726" spans="4:10" ht="13.2">
      <c r="D726" s="85"/>
      <c r="F726" s="48"/>
      <c r="H726" s="86"/>
      <c r="J726" s="87"/>
    </row>
    <row r="727" spans="4:10" ht="13.2">
      <c r="D727" s="85"/>
      <c r="F727" s="48"/>
      <c r="H727" s="86"/>
      <c r="J727" s="87"/>
    </row>
    <row r="728" spans="4:10" ht="13.2">
      <c r="D728" s="85"/>
      <c r="F728" s="48"/>
      <c r="H728" s="86"/>
      <c r="J728" s="87"/>
    </row>
    <row r="729" spans="4:10" ht="13.2">
      <c r="D729" s="85"/>
      <c r="F729" s="48"/>
      <c r="H729" s="86"/>
      <c r="J729" s="87"/>
    </row>
    <row r="730" spans="4:10" ht="13.2">
      <c r="D730" s="85"/>
      <c r="F730" s="48"/>
      <c r="H730" s="86"/>
      <c r="J730" s="87"/>
    </row>
    <row r="731" spans="4:10" ht="13.2">
      <c r="D731" s="85"/>
      <c r="F731" s="48"/>
      <c r="H731" s="86"/>
      <c r="J731" s="87"/>
    </row>
    <row r="732" spans="4:10" ht="13.2">
      <c r="D732" s="85"/>
      <c r="F732" s="48"/>
      <c r="H732" s="86"/>
      <c r="J732" s="87"/>
    </row>
    <row r="733" spans="4:10" ht="13.2">
      <c r="D733" s="85"/>
      <c r="F733" s="48"/>
      <c r="H733" s="86"/>
      <c r="J733" s="87"/>
    </row>
    <row r="734" spans="4:10" ht="13.2">
      <c r="D734" s="85"/>
      <c r="F734" s="48"/>
      <c r="H734" s="86"/>
      <c r="J734" s="87"/>
    </row>
    <row r="735" spans="4:10" ht="13.2">
      <c r="D735" s="85"/>
      <c r="F735" s="48"/>
      <c r="H735" s="86"/>
      <c r="J735" s="87"/>
    </row>
    <row r="736" spans="4:10" ht="13.2">
      <c r="D736" s="85"/>
      <c r="F736" s="48"/>
      <c r="H736" s="86"/>
      <c r="J736" s="87"/>
    </row>
    <row r="737" spans="4:10" ht="13.2">
      <c r="D737" s="85"/>
      <c r="F737" s="48"/>
      <c r="H737" s="86"/>
      <c r="J737" s="87"/>
    </row>
    <row r="738" spans="4:10" ht="13.2">
      <c r="D738" s="85"/>
      <c r="F738" s="48"/>
      <c r="H738" s="86"/>
      <c r="J738" s="87"/>
    </row>
    <row r="739" spans="4:10" ht="13.2">
      <c r="D739" s="85"/>
      <c r="F739" s="48"/>
      <c r="H739" s="86"/>
      <c r="J739" s="87"/>
    </row>
    <row r="740" spans="4:10" ht="13.2">
      <c r="D740" s="85"/>
      <c r="F740" s="48"/>
      <c r="H740" s="86"/>
      <c r="J740" s="87"/>
    </row>
    <row r="741" spans="4:10" ht="13.2">
      <c r="D741" s="85"/>
      <c r="F741" s="48"/>
      <c r="H741" s="86"/>
      <c r="J741" s="87"/>
    </row>
    <row r="742" spans="4:10" ht="13.2">
      <c r="D742" s="85"/>
      <c r="F742" s="48"/>
      <c r="H742" s="86"/>
      <c r="J742" s="87"/>
    </row>
    <row r="743" spans="4:10" ht="13.2">
      <c r="D743" s="85"/>
      <c r="F743" s="48"/>
      <c r="H743" s="86"/>
      <c r="J743" s="87"/>
    </row>
    <row r="744" spans="4:10" ht="13.2">
      <c r="D744" s="85"/>
      <c r="F744" s="48"/>
      <c r="H744" s="86"/>
      <c r="J744" s="87"/>
    </row>
    <row r="745" spans="4:10" ht="13.2">
      <c r="D745" s="85"/>
      <c r="F745" s="48"/>
      <c r="H745" s="86"/>
      <c r="J745" s="87"/>
    </row>
    <row r="746" spans="4:10" ht="13.2">
      <c r="D746" s="85"/>
      <c r="F746" s="48"/>
      <c r="H746" s="86"/>
      <c r="J746" s="87"/>
    </row>
    <row r="747" spans="4:10" ht="13.2">
      <c r="D747" s="85"/>
      <c r="F747" s="48"/>
      <c r="H747" s="86"/>
      <c r="J747" s="87"/>
    </row>
    <row r="748" spans="4:10" ht="13.2">
      <c r="D748" s="85"/>
      <c r="F748" s="48"/>
      <c r="H748" s="86"/>
      <c r="J748" s="87"/>
    </row>
    <row r="749" spans="4:10" ht="13.2">
      <c r="D749" s="85"/>
      <c r="F749" s="48"/>
      <c r="H749" s="86"/>
      <c r="J749" s="87"/>
    </row>
    <row r="750" spans="4:10" ht="13.2">
      <c r="D750" s="85"/>
      <c r="F750" s="48"/>
      <c r="H750" s="86"/>
      <c r="J750" s="87"/>
    </row>
    <row r="751" spans="4:10" ht="13.2">
      <c r="D751" s="85"/>
      <c r="F751" s="48"/>
      <c r="H751" s="86"/>
      <c r="J751" s="87"/>
    </row>
    <row r="752" spans="4:10" ht="13.2">
      <c r="D752" s="85"/>
      <c r="F752" s="48"/>
      <c r="H752" s="86"/>
      <c r="J752" s="87"/>
    </row>
    <row r="753" spans="4:10" ht="13.2">
      <c r="D753" s="85"/>
      <c r="F753" s="48"/>
      <c r="H753" s="86"/>
      <c r="J753" s="87"/>
    </row>
    <row r="754" spans="4:10" ht="13.2">
      <c r="D754" s="85"/>
      <c r="F754" s="48"/>
      <c r="H754" s="86"/>
      <c r="J754" s="87"/>
    </row>
    <row r="755" spans="4:10" ht="13.2">
      <c r="D755" s="85"/>
      <c r="F755" s="48"/>
      <c r="H755" s="86"/>
      <c r="J755" s="87"/>
    </row>
    <row r="756" spans="4:10" ht="13.2">
      <c r="D756" s="85"/>
      <c r="F756" s="48"/>
      <c r="H756" s="86"/>
      <c r="J756" s="87"/>
    </row>
    <row r="757" spans="4:10" ht="13.2">
      <c r="D757" s="85"/>
      <c r="F757" s="48"/>
      <c r="H757" s="86"/>
      <c r="J757" s="87"/>
    </row>
    <row r="758" spans="4:10" ht="13.2">
      <c r="D758" s="85"/>
      <c r="F758" s="48"/>
      <c r="H758" s="86"/>
      <c r="J758" s="87"/>
    </row>
    <row r="759" spans="4:10" ht="13.2">
      <c r="D759" s="85"/>
      <c r="F759" s="48"/>
      <c r="H759" s="86"/>
      <c r="J759" s="87"/>
    </row>
    <row r="760" spans="4:10" ht="13.2">
      <c r="D760" s="85"/>
      <c r="F760" s="48"/>
      <c r="H760" s="86"/>
      <c r="J760" s="87"/>
    </row>
    <row r="761" spans="4:10" ht="13.2">
      <c r="D761" s="85"/>
      <c r="F761" s="48"/>
      <c r="H761" s="86"/>
      <c r="J761" s="87"/>
    </row>
    <row r="762" spans="4:10" ht="13.2">
      <c r="D762" s="85"/>
      <c r="F762" s="48"/>
      <c r="H762" s="86"/>
      <c r="J762" s="87"/>
    </row>
    <row r="763" spans="4:10" ht="13.2">
      <c r="D763" s="85"/>
      <c r="F763" s="48"/>
      <c r="H763" s="86"/>
      <c r="J763" s="87"/>
    </row>
    <row r="764" spans="4:10" ht="13.2">
      <c r="D764" s="85"/>
      <c r="F764" s="48"/>
      <c r="H764" s="86"/>
      <c r="J764" s="87"/>
    </row>
    <row r="765" spans="4:10" ht="13.2">
      <c r="D765" s="85"/>
      <c r="F765" s="48"/>
      <c r="H765" s="86"/>
      <c r="J765" s="87"/>
    </row>
    <row r="766" spans="4:10" ht="13.2">
      <c r="D766" s="85"/>
      <c r="F766" s="48"/>
      <c r="H766" s="86"/>
      <c r="J766" s="87"/>
    </row>
    <row r="767" spans="4:10" ht="13.2">
      <c r="D767" s="85"/>
      <c r="F767" s="48"/>
      <c r="H767" s="86"/>
      <c r="J767" s="87"/>
    </row>
    <row r="768" spans="4:10" ht="13.2">
      <c r="D768" s="85"/>
      <c r="F768" s="48"/>
      <c r="H768" s="86"/>
      <c r="J768" s="87"/>
    </row>
    <row r="769" spans="4:10" ht="13.2">
      <c r="D769" s="85"/>
      <c r="F769" s="48"/>
      <c r="H769" s="86"/>
      <c r="J769" s="87"/>
    </row>
    <row r="770" spans="4:10" ht="13.2">
      <c r="D770" s="85"/>
      <c r="F770" s="48"/>
      <c r="H770" s="86"/>
      <c r="J770" s="87"/>
    </row>
    <row r="771" spans="4:10" ht="13.2">
      <c r="D771" s="85"/>
      <c r="F771" s="48"/>
      <c r="H771" s="86"/>
      <c r="J771" s="87"/>
    </row>
    <row r="772" spans="4:10" ht="13.2">
      <c r="D772" s="85"/>
      <c r="F772" s="48"/>
      <c r="H772" s="86"/>
      <c r="J772" s="87"/>
    </row>
    <row r="773" spans="4:10" ht="13.2">
      <c r="D773" s="85"/>
      <c r="F773" s="48"/>
      <c r="H773" s="86"/>
      <c r="J773" s="87"/>
    </row>
    <row r="774" spans="4:10" ht="13.2">
      <c r="D774" s="85"/>
      <c r="F774" s="48"/>
      <c r="H774" s="86"/>
      <c r="J774" s="87"/>
    </row>
    <row r="775" spans="4:10" ht="13.2">
      <c r="D775" s="85"/>
      <c r="F775" s="48"/>
      <c r="H775" s="86"/>
      <c r="J775" s="87"/>
    </row>
    <row r="776" spans="4:10" ht="13.2">
      <c r="D776" s="85"/>
      <c r="F776" s="48"/>
      <c r="H776" s="86"/>
      <c r="J776" s="87"/>
    </row>
    <row r="777" spans="4:10" ht="13.2">
      <c r="D777" s="85"/>
      <c r="F777" s="48"/>
      <c r="H777" s="86"/>
      <c r="J777" s="87"/>
    </row>
    <row r="778" spans="4:10" ht="13.2">
      <c r="D778" s="85"/>
      <c r="F778" s="48"/>
      <c r="H778" s="86"/>
      <c r="J778" s="87"/>
    </row>
    <row r="779" spans="4:10" ht="13.2">
      <c r="D779" s="85"/>
      <c r="F779" s="48"/>
      <c r="H779" s="86"/>
      <c r="J779" s="87"/>
    </row>
    <row r="780" spans="4:10" ht="13.2">
      <c r="D780" s="85"/>
      <c r="F780" s="48"/>
      <c r="H780" s="86"/>
      <c r="J780" s="87"/>
    </row>
    <row r="781" spans="4:10" ht="13.2">
      <c r="D781" s="85"/>
      <c r="F781" s="48"/>
      <c r="H781" s="86"/>
      <c r="J781" s="87"/>
    </row>
    <row r="782" spans="4:10" ht="13.2">
      <c r="D782" s="85"/>
      <c r="F782" s="48"/>
      <c r="H782" s="86"/>
      <c r="J782" s="87"/>
    </row>
    <row r="783" spans="4:10" ht="13.2">
      <c r="D783" s="85"/>
      <c r="F783" s="48"/>
      <c r="H783" s="86"/>
      <c r="J783" s="87"/>
    </row>
    <row r="784" spans="4:10" ht="13.2">
      <c r="D784" s="85"/>
      <c r="F784" s="48"/>
      <c r="H784" s="86"/>
      <c r="J784" s="87"/>
    </row>
    <row r="785" spans="4:10" ht="13.2">
      <c r="D785" s="85"/>
      <c r="F785" s="48"/>
      <c r="H785" s="86"/>
      <c r="J785" s="87"/>
    </row>
    <row r="786" spans="4:10" ht="13.2">
      <c r="D786" s="85"/>
      <c r="F786" s="48"/>
      <c r="H786" s="86"/>
      <c r="J786" s="87"/>
    </row>
    <row r="787" spans="4:10" ht="13.2">
      <c r="D787" s="85"/>
      <c r="F787" s="48"/>
      <c r="H787" s="86"/>
      <c r="J787" s="87"/>
    </row>
    <row r="788" spans="4:10" ht="13.2">
      <c r="D788" s="85"/>
      <c r="F788" s="48"/>
      <c r="H788" s="86"/>
      <c r="J788" s="87"/>
    </row>
    <row r="789" spans="4:10" ht="13.2">
      <c r="D789" s="85"/>
      <c r="F789" s="48"/>
      <c r="H789" s="86"/>
      <c r="J789" s="87"/>
    </row>
    <row r="790" spans="4:10" ht="13.2">
      <c r="D790" s="85"/>
      <c r="F790" s="48"/>
      <c r="H790" s="86"/>
      <c r="J790" s="87"/>
    </row>
    <row r="791" spans="4:10" ht="13.2">
      <c r="D791" s="85"/>
      <c r="F791" s="48"/>
      <c r="H791" s="86"/>
      <c r="J791" s="87"/>
    </row>
    <row r="792" spans="4:10" ht="13.2">
      <c r="D792" s="85"/>
      <c r="F792" s="48"/>
      <c r="H792" s="86"/>
      <c r="J792" s="87"/>
    </row>
    <row r="793" spans="4:10" ht="13.2">
      <c r="D793" s="85"/>
      <c r="F793" s="48"/>
      <c r="H793" s="86"/>
      <c r="J793" s="87"/>
    </row>
    <row r="794" spans="4:10" ht="13.2">
      <c r="D794" s="85"/>
      <c r="F794" s="48"/>
      <c r="H794" s="86"/>
      <c r="J794" s="87"/>
    </row>
    <row r="795" spans="4:10" ht="13.2">
      <c r="D795" s="85"/>
      <c r="F795" s="48"/>
      <c r="H795" s="86"/>
      <c r="J795" s="87"/>
    </row>
    <row r="796" spans="4:10" ht="13.2">
      <c r="D796" s="85"/>
      <c r="F796" s="48"/>
      <c r="H796" s="86"/>
      <c r="J796" s="87"/>
    </row>
    <row r="797" spans="4:10" ht="13.2">
      <c r="D797" s="85"/>
      <c r="F797" s="48"/>
      <c r="H797" s="86"/>
      <c r="J797" s="87"/>
    </row>
    <row r="798" spans="4:10" ht="13.2">
      <c r="D798" s="85"/>
      <c r="F798" s="48"/>
      <c r="H798" s="86"/>
      <c r="J798" s="87"/>
    </row>
    <row r="799" spans="4:10" ht="13.2">
      <c r="D799" s="85"/>
      <c r="F799" s="48"/>
      <c r="H799" s="86"/>
      <c r="J799" s="87"/>
    </row>
    <row r="800" spans="4:10" ht="13.2">
      <c r="D800" s="85"/>
      <c r="F800" s="48"/>
      <c r="H800" s="86"/>
      <c r="J800" s="87"/>
    </row>
    <row r="801" spans="4:10" ht="13.2">
      <c r="D801" s="85"/>
      <c r="F801" s="48"/>
      <c r="H801" s="86"/>
      <c r="J801" s="87"/>
    </row>
    <row r="802" spans="4:10" ht="13.2">
      <c r="D802" s="85"/>
      <c r="F802" s="48"/>
      <c r="H802" s="86"/>
      <c r="J802" s="87"/>
    </row>
    <row r="803" spans="4:10" ht="13.2">
      <c r="D803" s="85"/>
      <c r="F803" s="48"/>
      <c r="H803" s="86"/>
      <c r="J803" s="87"/>
    </row>
    <row r="804" spans="4:10" ht="13.2">
      <c r="D804" s="85"/>
      <c r="F804" s="48"/>
      <c r="H804" s="86"/>
      <c r="J804" s="87"/>
    </row>
    <row r="805" spans="4:10" ht="13.2">
      <c r="D805" s="85"/>
      <c r="F805" s="48"/>
      <c r="H805" s="86"/>
      <c r="J805" s="87"/>
    </row>
    <row r="806" spans="4:10" ht="13.2">
      <c r="D806" s="85"/>
      <c r="F806" s="48"/>
      <c r="H806" s="86"/>
      <c r="J806" s="87"/>
    </row>
    <row r="807" spans="4:10" ht="13.2">
      <c r="D807" s="85"/>
      <c r="F807" s="48"/>
      <c r="H807" s="86"/>
      <c r="J807" s="87"/>
    </row>
    <row r="808" spans="4:10" ht="13.2">
      <c r="D808" s="85"/>
      <c r="F808" s="48"/>
      <c r="H808" s="86"/>
      <c r="J808" s="87"/>
    </row>
    <row r="809" spans="4:10" ht="13.2">
      <c r="D809" s="85"/>
      <c r="F809" s="48"/>
      <c r="H809" s="86"/>
      <c r="J809" s="87"/>
    </row>
    <row r="810" spans="4:10" ht="13.2">
      <c r="D810" s="85"/>
      <c r="F810" s="48"/>
      <c r="H810" s="86"/>
      <c r="J810" s="87"/>
    </row>
    <row r="811" spans="4:10" ht="13.2">
      <c r="D811" s="85"/>
      <c r="F811" s="48"/>
      <c r="H811" s="86"/>
      <c r="J811" s="87"/>
    </row>
    <row r="812" spans="4:10" ht="13.2">
      <c r="D812" s="85"/>
      <c r="F812" s="48"/>
      <c r="H812" s="86"/>
      <c r="J812" s="87"/>
    </row>
    <row r="813" spans="4:10" ht="13.2">
      <c r="D813" s="85"/>
      <c r="F813" s="48"/>
      <c r="H813" s="86"/>
      <c r="J813" s="87"/>
    </row>
    <row r="814" spans="4:10" ht="13.2">
      <c r="D814" s="85"/>
      <c r="F814" s="48"/>
      <c r="H814" s="86"/>
      <c r="J814" s="87"/>
    </row>
    <row r="815" spans="4:10" ht="13.2">
      <c r="D815" s="85"/>
      <c r="F815" s="48"/>
      <c r="H815" s="86"/>
      <c r="J815" s="87"/>
    </row>
    <row r="816" spans="4:10" ht="13.2">
      <c r="D816" s="85"/>
      <c r="F816" s="48"/>
      <c r="H816" s="86"/>
      <c r="J816" s="87"/>
    </row>
    <row r="817" spans="4:10" ht="13.2">
      <c r="D817" s="85"/>
      <c r="F817" s="48"/>
      <c r="H817" s="86"/>
      <c r="J817" s="87"/>
    </row>
    <row r="818" spans="4:10" ht="13.2">
      <c r="D818" s="85"/>
      <c r="F818" s="48"/>
      <c r="H818" s="86"/>
      <c r="J818" s="87"/>
    </row>
    <row r="819" spans="4:10" ht="13.2">
      <c r="D819" s="85"/>
      <c r="F819" s="48"/>
      <c r="H819" s="86"/>
      <c r="J819" s="87"/>
    </row>
    <row r="820" spans="4:10" ht="13.2">
      <c r="D820" s="85"/>
      <c r="F820" s="48"/>
      <c r="H820" s="86"/>
      <c r="J820" s="87"/>
    </row>
    <row r="821" spans="4:10" ht="13.2">
      <c r="D821" s="85"/>
      <c r="F821" s="48"/>
      <c r="H821" s="86"/>
      <c r="J821" s="87"/>
    </row>
    <row r="822" spans="4:10" ht="13.2">
      <c r="D822" s="85"/>
      <c r="F822" s="48"/>
      <c r="H822" s="86"/>
      <c r="J822" s="87"/>
    </row>
    <row r="823" spans="4:10" ht="13.2">
      <c r="D823" s="85"/>
      <c r="F823" s="48"/>
      <c r="H823" s="86"/>
      <c r="J823" s="87"/>
    </row>
    <row r="824" spans="4:10" ht="13.2">
      <c r="D824" s="85"/>
      <c r="F824" s="48"/>
      <c r="H824" s="86"/>
      <c r="J824" s="87"/>
    </row>
    <row r="825" spans="4:10" ht="13.2">
      <c r="D825" s="85"/>
      <c r="F825" s="48"/>
      <c r="H825" s="86"/>
      <c r="J825" s="87"/>
    </row>
    <row r="826" spans="4:10" ht="13.2">
      <c r="D826" s="85"/>
      <c r="F826" s="48"/>
      <c r="H826" s="86"/>
      <c r="J826" s="87"/>
    </row>
    <row r="827" spans="4:10" ht="13.2">
      <c r="D827" s="85"/>
      <c r="F827" s="48"/>
      <c r="H827" s="86"/>
      <c r="J827" s="87"/>
    </row>
    <row r="828" spans="4:10" ht="13.2">
      <c r="D828" s="85"/>
      <c r="F828" s="48"/>
      <c r="H828" s="86"/>
      <c r="J828" s="87"/>
    </row>
    <row r="829" spans="4:10" ht="13.2">
      <c r="D829" s="85"/>
      <c r="F829" s="48"/>
      <c r="H829" s="86"/>
      <c r="J829" s="87"/>
    </row>
    <row r="830" spans="4:10" ht="13.2">
      <c r="D830" s="85"/>
      <c r="F830" s="48"/>
      <c r="H830" s="86"/>
      <c r="J830" s="87"/>
    </row>
    <row r="831" spans="4:10" ht="13.2">
      <c r="D831" s="85"/>
      <c r="F831" s="48"/>
      <c r="H831" s="86"/>
      <c r="J831" s="87"/>
    </row>
    <row r="832" spans="4:10" ht="13.2">
      <c r="D832" s="85"/>
      <c r="F832" s="48"/>
      <c r="H832" s="86"/>
      <c r="J832" s="87"/>
    </row>
    <row r="833" spans="4:10" ht="13.2">
      <c r="D833" s="85"/>
      <c r="F833" s="48"/>
      <c r="H833" s="86"/>
      <c r="J833" s="87"/>
    </row>
    <row r="834" spans="4:10" ht="13.2">
      <c r="D834" s="85"/>
      <c r="F834" s="48"/>
      <c r="H834" s="86"/>
      <c r="J834" s="87"/>
    </row>
    <row r="835" spans="4:10" ht="13.2">
      <c r="D835" s="85"/>
      <c r="F835" s="48"/>
      <c r="H835" s="86"/>
      <c r="J835" s="87"/>
    </row>
    <row r="836" spans="4:10" ht="13.2">
      <c r="D836" s="85"/>
      <c r="F836" s="48"/>
      <c r="H836" s="86"/>
      <c r="J836" s="87"/>
    </row>
    <row r="837" spans="4:10" ht="13.2">
      <c r="D837" s="85"/>
      <c r="F837" s="48"/>
      <c r="H837" s="86"/>
      <c r="J837" s="87"/>
    </row>
    <row r="838" spans="4:10" ht="13.2">
      <c r="D838" s="85"/>
      <c r="F838" s="48"/>
      <c r="H838" s="86"/>
      <c r="J838" s="87"/>
    </row>
    <row r="839" spans="4:10" ht="13.2">
      <c r="D839" s="85"/>
      <c r="F839" s="48"/>
      <c r="H839" s="86"/>
      <c r="J839" s="87"/>
    </row>
    <row r="840" spans="4:10" ht="13.2">
      <c r="D840" s="85"/>
      <c r="F840" s="48"/>
      <c r="H840" s="86"/>
      <c r="J840" s="87"/>
    </row>
    <row r="841" spans="4:10" ht="13.2">
      <c r="D841" s="85"/>
      <c r="F841" s="48"/>
      <c r="H841" s="86"/>
      <c r="J841" s="87"/>
    </row>
    <row r="842" spans="4:10" ht="13.2">
      <c r="D842" s="85"/>
      <c r="F842" s="48"/>
      <c r="H842" s="86"/>
      <c r="J842" s="87"/>
    </row>
    <row r="843" spans="4:10" ht="13.2">
      <c r="D843" s="85"/>
      <c r="F843" s="48"/>
      <c r="H843" s="86"/>
      <c r="J843" s="87"/>
    </row>
    <row r="844" spans="4:10" ht="13.2">
      <c r="D844" s="85"/>
      <c r="F844" s="48"/>
      <c r="H844" s="86"/>
      <c r="J844" s="87"/>
    </row>
    <row r="845" spans="4:10" ht="13.2">
      <c r="D845" s="85"/>
      <c r="F845" s="48"/>
      <c r="H845" s="86"/>
      <c r="J845" s="87"/>
    </row>
    <row r="846" spans="4:10" ht="13.2">
      <c r="D846" s="85"/>
      <c r="F846" s="48"/>
      <c r="H846" s="86"/>
      <c r="J846" s="87"/>
    </row>
    <row r="847" spans="4:10" ht="13.2">
      <c r="D847" s="85"/>
      <c r="F847" s="48"/>
      <c r="H847" s="86"/>
      <c r="J847" s="87"/>
    </row>
    <row r="848" spans="4:10" ht="13.2">
      <c r="D848" s="85"/>
      <c r="F848" s="48"/>
      <c r="H848" s="86"/>
      <c r="J848" s="87"/>
    </row>
    <row r="849" spans="4:10" ht="13.2">
      <c r="D849" s="85"/>
      <c r="F849" s="48"/>
      <c r="H849" s="86"/>
      <c r="J849" s="87"/>
    </row>
    <row r="850" spans="4:10" ht="13.2">
      <c r="D850" s="85"/>
      <c r="F850" s="48"/>
      <c r="H850" s="86"/>
      <c r="J850" s="87"/>
    </row>
    <row r="851" spans="4:10" ht="13.2">
      <c r="D851" s="85"/>
      <c r="F851" s="48"/>
      <c r="H851" s="86"/>
      <c r="J851" s="87"/>
    </row>
    <row r="852" spans="4:10" ht="13.2">
      <c r="D852" s="85"/>
      <c r="F852" s="48"/>
      <c r="H852" s="86"/>
      <c r="J852" s="87"/>
    </row>
    <row r="853" spans="4:10" ht="13.2">
      <c r="D853" s="85"/>
      <c r="F853" s="48"/>
      <c r="H853" s="86"/>
      <c r="J853" s="87"/>
    </row>
    <row r="854" spans="4:10" ht="13.2">
      <c r="D854" s="85"/>
      <c r="F854" s="48"/>
      <c r="H854" s="86"/>
      <c r="J854" s="87"/>
    </row>
    <row r="855" spans="4:10" ht="13.2">
      <c r="D855" s="85"/>
      <c r="F855" s="48"/>
      <c r="H855" s="86"/>
      <c r="J855" s="87"/>
    </row>
    <row r="856" spans="4:10" ht="13.2">
      <c r="D856" s="85"/>
      <c r="F856" s="48"/>
      <c r="H856" s="86"/>
      <c r="J856" s="87"/>
    </row>
    <row r="857" spans="4:10" ht="13.2">
      <c r="D857" s="85"/>
      <c r="F857" s="48"/>
      <c r="H857" s="86"/>
      <c r="J857" s="87"/>
    </row>
    <row r="858" spans="4:10" ht="13.2">
      <c r="D858" s="85"/>
      <c r="F858" s="48"/>
      <c r="H858" s="86"/>
      <c r="J858" s="87"/>
    </row>
    <row r="859" spans="4:10" ht="13.2">
      <c r="D859" s="85"/>
      <c r="F859" s="48"/>
      <c r="H859" s="86"/>
      <c r="J859" s="87"/>
    </row>
    <row r="860" spans="4:10" ht="13.2">
      <c r="D860" s="85"/>
      <c r="F860" s="48"/>
      <c r="H860" s="86"/>
      <c r="J860" s="87"/>
    </row>
    <row r="861" spans="4:10" ht="13.2">
      <c r="D861" s="85"/>
      <c r="F861" s="48"/>
      <c r="H861" s="86"/>
      <c r="J861" s="87"/>
    </row>
    <row r="862" spans="4:10" ht="13.2">
      <c r="D862" s="85"/>
      <c r="F862" s="48"/>
      <c r="H862" s="86"/>
      <c r="J862" s="87"/>
    </row>
    <row r="863" spans="4:10" ht="13.2">
      <c r="D863" s="85"/>
      <c r="F863" s="48"/>
      <c r="H863" s="86"/>
      <c r="J863" s="87"/>
    </row>
    <row r="864" spans="4:10" ht="13.2">
      <c r="D864" s="85"/>
      <c r="F864" s="48"/>
      <c r="H864" s="86"/>
      <c r="J864" s="87"/>
    </row>
    <row r="865" spans="4:10" ht="13.2">
      <c r="D865" s="85"/>
      <c r="F865" s="48"/>
      <c r="H865" s="86"/>
      <c r="J865" s="87"/>
    </row>
    <row r="866" spans="4:10" ht="13.2">
      <c r="D866" s="85"/>
      <c r="F866" s="48"/>
      <c r="H866" s="86"/>
      <c r="J866" s="87"/>
    </row>
    <row r="867" spans="4:10" ht="13.2">
      <c r="D867" s="85"/>
      <c r="F867" s="48"/>
      <c r="H867" s="86"/>
      <c r="J867" s="87"/>
    </row>
    <row r="868" spans="4:10" ht="13.2">
      <c r="D868" s="85"/>
      <c r="F868" s="48"/>
      <c r="H868" s="86"/>
      <c r="J868" s="87"/>
    </row>
    <row r="869" spans="4:10" ht="13.2">
      <c r="D869" s="85"/>
      <c r="F869" s="48"/>
      <c r="H869" s="86"/>
      <c r="J869" s="87"/>
    </row>
    <row r="870" spans="4:10" ht="13.2">
      <c r="D870" s="85"/>
      <c r="F870" s="48"/>
      <c r="H870" s="86"/>
      <c r="J870" s="87"/>
    </row>
    <row r="871" spans="4:10" ht="13.2">
      <c r="D871" s="85"/>
      <c r="F871" s="48"/>
      <c r="H871" s="86"/>
      <c r="J871" s="87"/>
    </row>
    <row r="872" spans="4:10" ht="13.2">
      <c r="D872" s="85"/>
      <c r="F872" s="48"/>
      <c r="H872" s="86"/>
      <c r="J872" s="87"/>
    </row>
    <row r="873" spans="4:10" ht="13.2">
      <c r="D873" s="85"/>
      <c r="F873" s="48"/>
      <c r="H873" s="86"/>
      <c r="J873" s="87"/>
    </row>
    <row r="874" spans="4:10" ht="13.2">
      <c r="D874" s="85"/>
      <c r="F874" s="48"/>
      <c r="H874" s="86"/>
      <c r="J874" s="87"/>
    </row>
    <row r="875" spans="4:10" ht="13.2">
      <c r="D875" s="85"/>
      <c r="F875" s="48"/>
      <c r="H875" s="86"/>
      <c r="J875" s="87"/>
    </row>
    <row r="876" spans="4:10" ht="13.2">
      <c r="D876" s="85"/>
      <c r="F876" s="48"/>
      <c r="H876" s="86"/>
      <c r="J876" s="87"/>
    </row>
    <row r="877" spans="4:10" ht="13.2">
      <c r="D877" s="85"/>
      <c r="F877" s="48"/>
      <c r="H877" s="86"/>
      <c r="J877" s="87"/>
    </row>
    <row r="878" spans="4:10" ht="13.2">
      <c r="D878" s="85"/>
      <c r="F878" s="48"/>
      <c r="H878" s="86"/>
      <c r="J878" s="87"/>
    </row>
    <row r="879" spans="4:10" ht="13.2">
      <c r="D879" s="85"/>
      <c r="F879" s="48"/>
      <c r="H879" s="86"/>
      <c r="J879" s="87"/>
    </row>
    <row r="880" spans="4:10" ht="13.2">
      <c r="D880" s="85"/>
      <c r="F880" s="48"/>
      <c r="H880" s="86"/>
      <c r="J880" s="87"/>
    </row>
    <row r="881" spans="4:10" ht="13.2">
      <c r="D881" s="85"/>
      <c r="F881" s="48"/>
      <c r="H881" s="86"/>
      <c r="J881" s="87"/>
    </row>
    <row r="882" spans="4:10" ht="13.2">
      <c r="D882" s="85"/>
      <c r="F882" s="48"/>
      <c r="H882" s="86"/>
      <c r="J882" s="87"/>
    </row>
    <row r="883" spans="4:10" ht="13.2">
      <c r="D883" s="85"/>
      <c r="F883" s="48"/>
      <c r="H883" s="86"/>
      <c r="J883" s="87"/>
    </row>
    <row r="884" spans="4:10" ht="13.2">
      <c r="D884" s="85"/>
      <c r="F884" s="48"/>
      <c r="H884" s="86"/>
      <c r="J884" s="87"/>
    </row>
    <row r="885" spans="4:10" ht="13.2">
      <c r="D885" s="85"/>
      <c r="F885" s="48"/>
      <c r="H885" s="86"/>
      <c r="J885" s="87"/>
    </row>
    <row r="886" spans="4:10" ht="13.2">
      <c r="D886" s="85"/>
      <c r="F886" s="48"/>
      <c r="H886" s="86"/>
      <c r="J886" s="87"/>
    </row>
    <row r="887" spans="4:10" ht="13.2">
      <c r="D887" s="85"/>
      <c r="F887" s="48"/>
      <c r="H887" s="86"/>
      <c r="J887" s="87"/>
    </row>
    <row r="888" spans="4:10" ht="13.2">
      <c r="D888" s="85"/>
      <c r="F888" s="48"/>
      <c r="H888" s="86"/>
      <c r="J888" s="87"/>
    </row>
    <row r="889" spans="4:10" ht="13.2">
      <c r="D889" s="85"/>
      <c r="F889" s="48"/>
      <c r="H889" s="86"/>
      <c r="J889" s="87"/>
    </row>
    <row r="890" spans="4:10" ht="13.2">
      <c r="D890" s="85"/>
      <c r="F890" s="48"/>
      <c r="H890" s="86"/>
      <c r="J890" s="87"/>
    </row>
    <row r="891" spans="4:10" ht="13.2">
      <c r="D891" s="85"/>
      <c r="F891" s="48"/>
      <c r="H891" s="86"/>
      <c r="J891" s="87"/>
    </row>
    <row r="892" spans="4:10" ht="13.2">
      <c r="D892" s="85"/>
      <c r="F892" s="48"/>
      <c r="H892" s="86"/>
      <c r="J892" s="87"/>
    </row>
    <row r="893" spans="4:10" ht="13.2">
      <c r="D893" s="85"/>
      <c r="F893" s="48"/>
      <c r="H893" s="86"/>
      <c r="J893" s="87"/>
    </row>
    <row r="894" spans="4:10" ht="13.2">
      <c r="D894" s="85"/>
      <c r="F894" s="48"/>
      <c r="H894" s="86"/>
      <c r="J894" s="87"/>
    </row>
    <row r="895" spans="4:10" ht="13.2">
      <c r="D895" s="85"/>
      <c r="F895" s="48"/>
      <c r="H895" s="86"/>
      <c r="J895" s="87"/>
    </row>
    <row r="896" spans="4:10" ht="13.2">
      <c r="D896" s="85"/>
      <c r="F896" s="48"/>
      <c r="H896" s="86"/>
      <c r="J896" s="87"/>
    </row>
    <row r="897" spans="4:10" ht="13.2">
      <c r="D897" s="85"/>
      <c r="F897" s="48"/>
      <c r="H897" s="86"/>
      <c r="J897" s="87"/>
    </row>
    <row r="898" spans="4:10" ht="13.2">
      <c r="D898" s="85"/>
      <c r="F898" s="48"/>
      <c r="H898" s="86"/>
      <c r="J898" s="87"/>
    </row>
    <row r="899" spans="4:10" ht="13.2">
      <c r="D899" s="85"/>
      <c r="F899" s="48"/>
      <c r="H899" s="86"/>
      <c r="J899" s="87"/>
    </row>
    <row r="900" spans="4:10" ht="13.2">
      <c r="D900" s="85"/>
      <c r="F900" s="48"/>
      <c r="H900" s="86"/>
      <c r="J900" s="87"/>
    </row>
    <row r="901" spans="4:10" ht="13.2">
      <c r="D901" s="85"/>
      <c r="F901" s="48"/>
      <c r="H901" s="86"/>
      <c r="J901" s="87"/>
    </row>
    <row r="902" spans="4:10" ht="13.2">
      <c r="D902" s="85"/>
      <c r="F902" s="48"/>
      <c r="H902" s="86"/>
      <c r="J902" s="87"/>
    </row>
    <row r="903" spans="4:10" ht="13.2">
      <c r="D903" s="85"/>
      <c r="F903" s="48"/>
      <c r="H903" s="86"/>
      <c r="J903" s="87"/>
    </row>
    <row r="904" spans="4:10" ht="13.2">
      <c r="D904" s="85"/>
      <c r="F904" s="48"/>
      <c r="H904" s="86"/>
      <c r="J904" s="87"/>
    </row>
    <row r="905" spans="4:10" ht="13.2">
      <c r="D905" s="85"/>
      <c r="F905" s="48"/>
      <c r="H905" s="86"/>
      <c r="J905" s="87"/>
    </row>
    <row r="906" spans="4:10" ht="13.2">
      <c r="D906" s="85"/>
      <c r="F906" s="48"/>
      <c r="H906" s="86"/>
      <c r="J906" s="87"/>
    </row>
    <row r="907" spans="4:10" ht="13.2">
      <c r="D907" s="85"/>
      <c r="F907" s="48"/>
      <c r="H907" s="86"/>
      <c r="J907" s="87"/>
    </row>
    <row r="908" spans="4:10" ht="13.2">
      <c r="D908" s="85"/>
      <c r="F908" s="48"/>
      <c r="H908" s="86"/>
      <c r="J908" s="87"/>
    </row>
    <row r="909" spans="4:10" ht="13.2">
      <c r="D909" s="85"/>
      <c r="F909" s="48"/>
      <c r="H909" s="86"/>
      <c r="J909" s="87"/>
    </row>
    <row r="910" spans="4:10" ht="13.2">
      <c r="D910" s="85"/>
      <c r="F910" s="48"/>
      <c r="H910" s="86"/>
      <c r="J910" s="87"/>
    </row>
    <row r="911" spans="4:10" ht="13.2">
      <c r="D911" s="85"/>
      <c r="F911" s="48"/>
      <c r="H911" s="86"/>
      <c r="J911" s="87"/>
    </row>
    <row r="912" spans="4:10" ht="13.2">
      <c r="D912" s="85"/>
      <c r="F912" s="48"/>
      <c r="H912" s="86"/>
      <c r="J912" s="87"/>
    </row>
    <row r="913" spans="4:10" ht="13.2">
      <c r="D913" s="85"/>
      <c r="F913" s="48"/>
      <c r="H913" s="86"/>
      <c r="J913" s="87"/>
    </row>
    <row r="914" spans="4:10" ht="13.2">
      <c r="D914" s="85"/>
      <c r="F914" s="48"/>
      <c r="H914" s="86"/>
      <c r="J914" s="87"/>
    </row>
    <row r="915" spans="4:10" ht="13.2">
      <c r="D915" s="85"/>
      <c r="F915" s="48"/>
      <c r="H915" s="86"/>
      <c r="J915" s="87"/>
    </row>
    <row r="916" spans="4:10" ht="13.2">
      <c r="D916" s="85"/>
      <c r="F916" s="48"/>
      <c r="H916" s="86"/>
      <c r="J916" s="87"/>
    </row>
    <row r="917" spans="4:10" ht="13.2">
      <c r="D917" s="85"/>
      <c r="F917" s="48"/>
      <c r="H917" s="86"/>
      <c r="J917" s="87"/>
    </row>
    <row r="918" spans="4:10" ht="13.2">
      <c r="D918" s="85"/>
      <c r="F918" s="48"/>
      <c r="H918" s="86"/>
      <c r="J918" s="87"/>
    </row>
    <row r="919" spans="4:10" ht="13.2">
      <c r="D919" s="85"/>
      <c r="F919" s="48"/>
      <c r="H919" s="86"/>
      <c r="J919" s="87"/>
    </row>
    <row r="920" spans="4:10" ht="13.2">
      <c r="D920" s="85"/>
      <c r="F920" s="48"/>
      <c r="H920" s="86"/>
      <c r="J920" s="87"/>
    </row>
    <row r="921" spans="4:10" ht="13.2">
      <c r="D921" s="85"/>
      <c r="F921" s="48"/>
      <c r="H921" s="86"/>
      <c r="J921" s="87"/>
    </row>
    <row r="922" spans="4:10" ht="13.2">
      <c r="D922" s="85"/>
      <c r="F922" s="48"/>
      <c r="H922" s="86"/>
      <c r="J922" s="87"/>
    </row>
    <row r="923" spans="4:10" ht="13.2">
      <c r="D923" s="85"/>
      <c r="F923" s="48"/>
      <c r="H923" s="86"/>
      <c r="J923" s="87"/>
    </row>
    <row r="924" spans="4:10" ht="13.2">
      <c r="D924" s="85"/>
      <c r="F924" s="48"/>
      <c r="H924" s="86"/>
      <c r="J924" s="87"/>
    </row>
    <row r="925" spans="4:10" ht="13.2">
      <c r="D925" s="85"/>
      <c r="F925" s="48"/>
      <c r="H925" s="86"/>
      <c r="J925" s="87"/>
    </row>
    <row r="926" spans="4:10" ht="13.2">
      <c r="D926" s="85"/>
      <c r="F926" s="48"/>
      <c r="H926" s="86"/>
      <c r="J926" s="87"/>
    </row>
    <row r="927" spans="4:10" ht="13.2">
      <c r="D927" s="85"/>
      <c r="F927" s="48"/>
      <c r="H927" s="86"/>
      <c r="J927" s="87"/>
    </row>
    <row r="928" spans="4:10" ht="13.2">
      <c r="D928" s="85"/>
      <c r="F928" s="48"/>
      <c r="H928" s="86"/>
      <c r="J928" s="87"/>
    </row>
    <row r="929" spans="4:10" ht="13.2">
      <c r="D929" s="85"/>
      <c r="F929" s="48"/>
      <c r="H929" s="86"/>
      <c r="J929" s="87"/>
    </row>
    <row r="930" spans="4:10" ht="13.2">
      <c r="D930" s="85"/>
      <c r="F930" s="48"/>
      <c r="H930" s="86"/>
      <c r="J930" s="87"/>
    </row>
    <row r="931" spans="4:10" ht="13.2">
      <c r="D931" s="85"/>
      <c r="F931" s="48"/>
      <c r="H931" s="86"/>
      <c r="J931" s="87"/>
    </row>
    <row r="932" spans="4:10" ht="13.2">
      <c r="D932" s="85"/>
      <c r="F932" s="48"/>
      <c r="H932" s="86"/>
      <c r="J932" s="87"/>
    </row>
    <row r="933" spans="4:10" ht="13.2">
      <c r="D933" s="85"/>
      <c r="F933" s="48"/>
      <c r="H933" s="86"/>
      <c r="J933" s="87"/>
    </row>
    <row r="934" spans="4:10" ht="13.2">
      <c r="D934" s="85"/>
      <c r="F934" s="48"/>
      <c r="H934" s="86"/>
      <c r="J934" s="87"/>
    </row>
    <row r="935" spans="4:10" ht="13.2">
      <c r="D935" s="85"/>
      <c r="F935" s="48"/>
      <c r="H935" s="86"/>
      <c r="J935" s="87"/>
    </row>
    <row r="936" spans="4:10" ht="13.2">
      <c r="D936" s="85"/>
      <c r="F936" s="48"/>
      <c r="H936" s="86"/>
      <c r="J936" s="87"/>
    </row>
    <row r="937" spans="4:10" ht="13.2">
      <c r="D937" s="85"/>
      <c r="F937" s="48"/>
      <c r="H937" s="86"/>
      <c r="J937" s="87"/>
    </row>
    <row r="938" spans="4:10" ht="13.2">
      <c r="D938" s="85"/>
      <c r="F938" s="48"/>
      <c r="H938" s="86"/>
      <c r="J938" s="87"/>
    </row>
    <row r="939" spans="4:10" ht="13.2">
      <c r="D939" s="85"/>
      <c r="F939" s="48"/>
      <c r="H939" s="86"/>
      <c r="J939" s="87"/>
    </row>
    <row r="940" spans="4:10" ht="13.2">
      <c r="D940" s="85"/>
      <c r="F940" s="48"/>
      <c r="H940" s="86"/>
      <c r="J940" s="87"/>
    </row>
    <row r="941" spans="4:10" ht="13.2">
      <c r="D941" s="85"/>
      <c r="F941" s="48"/>
      <c r="H941" s="86"/>
      <c r="J941" s="87"/>
    </row>
    <row r="942" spans="4:10" ht="13.2">
      <c r="D942" s="85"/>
      <c r="F942" s="48"/>
      <c r="H942" s="86"/>
      <c r="J942" s="87"/>
    </row>
    <row r="943" spans="4:10" ht="13.2">
      <c r="D943" s="85"/>
      <c r="F943" s="48"/>
      <c r="H943" s="86"/>
      <c r="J943" s="87"/>
    </row>
    <row r="944" spans="4:10" ht="13.2">
      <c r="D944" s="85"/>
      <c r="F944" s="48"/>
      <c r="H944" s="86"/>
      <c r="J944" s="87"/>
    </row>
    <row r="945" spans="4:10" ht="13.2">
      <c r="D945" s="85"/>
      <c r="F945" s="48"/>
      <c r="H945" s="86"/>
      <c r="J945" s="87"/>
    </row>
    <row r="946" spans="4:10" ht="13.2">
      <c r="D946" s="85"/>
      <c r="F946" s="48"/>
      <c r="H946" s="86"/>
      <c r="J946" s="87"/>
    </row>
    <row r="947" spans="4:10" ht="13.2">
      <c r="D947" s="85"/>
      <c r="F947" s="48"/>
      <c r="H947" s="86"/>
      <c r="J947" s="87"/>
    </row>
    <row r="948" spans="4:10" ht="13.2">
      <c r="D948" s="85"/>
      <c r="F948" s="48"/>
      <c r="H948" s="86"/>
      <c r="J948" s="87"/>
    </row>
    <row r="949" spans="4:10" ht="13.2">
      <c r="D949" s="85"/>
      <c r="F949" s="48"/>
      <c r="H949" s="86"/>
      <c r="J949" s="87"/>
    </row>
    <row r="950" spans="4:10" ht="13.2">
      <c r="D950" s="85"/>
      <c r="F950" s="48"/>
      <c r="H950" s="86"/>
      <c r="J950" s="87"/>
    </row>
    <row r="951" spans="4:10" ht="13.2">
      <c r="D951" s="85"/>
      <c r="F951" s="48"/>
      <c r="H951" s="86"/>
      <c r="J951" s="87"/>
    </row>
    <row r="952" spans="4:10" ht="13.2">
      <c r="D952" s="85"/>
      <c r="F952" s="48"/>
      <c r="H952" s="86"/>
      <c r="J952" s="87"/>
    </row>
    <row r="953" spans="4:10" ht="13.2">
      <c r="D953" s="85"/>
      <c r="F953" s="48"/>
      <c r="H953" s="86"/>
      <c r="J953" s="87"/>
    </row>
    <row r="954" spans="4:10" ht="13.2">
      <c r="D954" s="85"/>
      <c r="F954" s="48"/>
      <c r="H954" s="86"/>
      <c r="J954" s="87"/>
    </row>
    <row r="955" spans="4:10" ht="13.2">
      <c r="D955" s="85"/>
      <c r="F955" s="48"/>
      <c r="H955" s="86"/>
      <c r="J955" s="87"/>
    </row>
    <row r="956" spans="4:10" ht="13.2">
      <c r="D956" s="85"/>
      <c r="F956" s="48"/>
      <c r="H956" s="86"/>
      <c r="J956" s="87"/>
    </row>
    <row r="957" spans="4:10" ht="13.2">
      <c r="D957" s="85"/>
      <c r="F957" s="48"/>
      <c r="H957" s="86"/>
      <c r="J957" s="87"/>
    </row>
    <row r="958" spans="4:10" ht="13.2">
      <c r="D958" s="85"/>
      <c r="F958" s="48"/>
      <c r="H958" s="86"/>
      <c r="J958" s="87"/>
    </row>
    <row r="959" spans="4:10" ht="13.2">
      <c r="D959" s="85"/>
      <c r="F959" s="48"/>
      <c r="H959" s="86"/>
      <c r="J959" s="87"/>
    </row>
    <row r="960" spans="4:10" ht="13.2">
      <c r="D960" s="85"/>
      <c r="F960" s="48"/>
      <c r="H960" s="86"/>
      <c r="J960" s="87"/>
    </row>
    <row r="961" spans="4:10" ht="13.2">
      <c r="D961" s="85"/>
      <c r="F961" s="48"/>
      <c r="H961" s="86"/>
      <c r="J961" s="87"/>
    </row>
    <row r="962" spans="4:10" ht="13.2">
      <c r="D962" s="85"/>
      <c r="F962" s="48"/>
      <c r="H962" s="86"/>
      <c r="J962" s="87"/>
    </row>
    <row r="963" spans="4:10" ht="13.2">
      <c r="D963" s="85"/>
      <c r="F963" s="48"/>
      <c r="H963" s="86"/>
      <c r="J963" s="87"/>
    </row>
    <row r="964" spans="4:10" ht="13.2">
      <c r="D964" s="85"/>
      <c r="F964" s="48"/>
      <c r="H964" s="86"/>
      <c r="J964" s="87"/>
    </row>
    <row r="965" spans="4:10" ht="13.2">
      <c r="D965" s="85"/>
      <c r="F965" s="48"/>
      <c r="H965" s="86"/>
      <c r="J965" s="87"/>
    </row>
    <row r="966" spans="4:10" ht="13.2">
      <c r="D966" s="85"/>
      <c r="F966" s="48"/>
      <c r="H966" s="86"/>
      <c r="J966" s="87"/>
    </row>
    <row r="967" spans="4:10" ht="13.2">
      <c r="D967" s="85"/>
      <c r="F967" s="48"/>
      <c r="H967" s="86"/>
      <c r="J967" s="87"/>
    </row>
    <row r="968" spans="4:10" ht="13.2">
      <c r="D968" s="85"/>
      <c r="F968" s="48"/>
      <c r="H968" s="86"/>
      <c r="J968" s="87"/>
    </row>
    <row r="969" spans="4:10" ht="13.2">
      <c r="D969" s="85"/>
      <c r="F969" s="48"/>
      <c r="H969" s="86"/>
      <c r="J969" s="87"/>
    </row>
    <row r="970" spans="4:10" ht="13.2">
      <c r="D970" s="85"/>
      <c r="F970" s="48"/>
      <c r="H970" s="86"/>
      <c r="J970" s="87"/>
    </row>
    <row r="971" spans="4:10" ht="13.2">
      <c r="D971" s="85"/>
      <c r="F971" s="48"/>
      <c r="H971" s="86"/>
      <c r="J971" s="87"/>
    </row>
    <row r="972" spans="4:10" ht="13.2">
      <c r="D972" s="85"/>
      <c r="F972" s="48"/>
      <c r="H972" s="86"/>
      <c r="J972" s="87"/>
    </row>
    <row r="973" spans="4:10" ht="13.2">
      <c r="D973" s="85"/>
      <c r="F973" s="48"/>
      <c r="H973" s="86"/>
      <c r="J973" s="87"/>
    </row>
    <row r="974" spans="4:10" ht="13.2">
      <c r="D974" s="85"/>
      <c r="F974" s="48"/>
      <c r="H974" s="86"/>
      <c r="J974" s="87"/>
    </row>
    <row r="975" spans="4:10" ht="13.2">
      <c r="D975" s="85"/>
      <c r="F975" s="48"/>
      <c r="H975" s="86"/>
      <c r="J975" s="87"/>
    </row>
    <row r="976" spans="4:10" ht="13.2">
      <c r="D976" s="85"/>
      <c r="F976" s="48"/>
      <c r="H976" s="86"/>
      <c r="J976" s="87"/>
    </row>
    <row r="977" spans="4:10" ht="13.2">
      <c r="D977" s="85"/>
      <c r="F977" s="48"/>
      <c r="H977" s="86"/>
      <c r="J977" s="87"/>
    </row>
    <row r="978" spans="4:10" ht="13.2">
      <c r="D978" s="85"/>
      <c r="F978" s="48"/>
      <c r="H978" s="86"/>
      <c r="J978" s="87"/>
    </row>
    <row r="979" spans="4:10" ht="13.2">
      <c r="D979" s="85"/>
      <c r="F979" s="48"/>
      <c r="H979" s="86"/>
      <c r="J979" s="87"/>
    </row>
    <row r="980" spans="4:10" ht="13.2">
      <c r="D980" s="85"/>
      <c r="F980" s="48"/>
      <c r="H980" s="86"/>
      <c r="J980" s="87"/>
    </row>
    <row r="981" spans="4:10" ht="13.2">
      <c r="D981" s="85"/>
      <c r="F981" s="48"/>
      <c r="H981" s="86"/>
      <c r="J981" s="87"/>
    </row>
    <row r="982" spans="4:10" ht="13.2">
      <c r="D982" s="85"/>
      <c r="F982" s="48"/>
      <c r="H982" s="86"/>
      <c r="J982" s="87"/>
    </row>
    <row r="983" spans="4:10" ht="13.2">
      <c r="D983" s="85"/>
      <c r="F983" s="48"/>
      <c r="H983" s="86"/>
      <c r="J983" s="87"/>
    </row>
    <row r="984" spans="4:10" ht="13.2">
      <c r="D984" s="85"/>
      <c r="F984" s="48"/>
      <c r="H984" s="86"/>
      <c r="J984" s="87"/>
    </row>
    <row r="985" spans="4:10" ht="13.2">
      <c r="D985" s="85"/>
      <c r="F985" s="48"/>
      <c r="H985" s="86"/>
      <c r="J985" s="87"/>
    </row>
    <row r="986" spans="4:10" ht="13.2">
      <c r="D986" s="85"/>
      <c r="F986" s="48"/>
      <c r="H986" s="86"/>
      <c r="J986" s="87"/>
    </row>
    <row r="987" spans="4:10" ht="13.2">
      <c r="D987" s="85"/>
      <c r="F987" s="48"/>
      <c r="H987" s="86"/>
      <c r="J987" s="87"/>
    </row>
    <row r="988" spans="4:10" ht="13.2">
      <c r="D988" s="85"/>
      <c r="F988" s="48"/>
      <c r="H988" s="86"/>
      <c r="J988" s="87"/>
    </row>
    <row r="989" spans="4:10" ht="13.2">
      <c r="D989" s="85"/>
      <c r="F989" s="48"/>
      <c r="H989" s="86"/>
      <c r="J989" s="87"/>
    </row>
    <row r="990" spans="4:10" ht="13.2">
      <c r="D990" s="85"/>
      <c r="F990" s="48"/>
      <c r="H990" s="86"/>
      <c r="J990" s="87"/>
    </row>
    <row r="991" spans="4:10" ht="13.2">
      <c r="D991" s="85"/>
      <c r="F991" s="48"/>
      <c r="H991" s="86"/>
      <c r="J991" s="87"/>
    </row>
    <row r="992" spans="4:10" ht="13.2">
      <c r="D992" s="85"/>
      <c r="F992" s="48"/>
      <c r="H992" s="86"/>
      <c r="J992" s="87"/>
    </row>
    <row r="993" spans="4:10" ht="13.2">
      <c r="D993" s="85"/>
      <c r="F993" s="48"/>
      <c r="H993" s="86"/>
      <c r="J993" s="87"/>
    </row>
    <row r="994" spans="4:10" ht="13.2">
      <c r="D994" s="85"/>
      <c r="F994" s="48"/>
      <c r="H994" s="86"/>
      <c r="J994" s="87"/>
    </row>
    <row r="995" spans="4:10" ht="13.2">
      <c r="D995" s="85"/>
      <c r="F995" s="48"/>
      <c r="H995" s="86"/>
      <c r="J995" s="87"/>
    </row>
    <row r="996" spans="4:10" ht="13.2">
      <c r="D996" s="85"/>
      <c r="F996" s="48"/>
      <c r="H996" s="86"/>
      <c r="J996" s="87"/>
    </row>
    <row r="997" spans="4:10" ht="13.2">
      <c r="D997" s="85"/>
      <c r="F997" s="48"/>
      <c r="H997" s="86"/>
      <c r="J997" s="87"/>
    </row>
    <row r="998" spans="4:10" ht="13.2">
      <c r="D998" s="85"/>
      <c r="F998" s="48"/>
      <c r="H998" s="86"/>
      <c r="J998" s="87"/>
    </row>
    <row r="999" spans="4:10" ht="13.2">
      <c r="D999" s="85"/>
      <c r="F999" s="48"/>
      <c r="H999" s="86"/>
      <c r="J999" s="87"/>
    </row>
    <row r="1000" spans="4:10" ht="13.2">
      <c r="D1000" s="85"/>
      <c r="F1000" s="48"/>
      <c r="H1000" s="86"/>
      <c r="J1000" s="87"/>
    </row>
    <row r="1001" spans="4:10" ht="13.2">
      <c r="D1001" s="85"/>
      <c r="F1001" s="48"/>
      <c r="H1001" s="86"/>
      <c r="J1001" s="87"/>
    </row>
    <row r="1002" spans="4:10" ht="13.2">
      <c r="D1002" s="85"/>
      <c r="F1002" s="48"/>
      <c r="H1002" s="86"/>
      <c r="J1002" s="87"/>
    </row>
    <row r="1003" spans="4:10" ht="13.2">
      <c r="D1003" s="85"/>
      <c r="F1003" s="48"/>
      <c r="H1003" s="86"/>
      <c r="J1003" s="87"/>
    </row>
    <row r="1004" spans="4:10" ht="13.2">
      <c r="D1004" s="85"/>
      <c r="F1004" s="48"/>
      <c r="H1004" s="86"/>
      <c r="J1004" s="87"/>
    </row>
    <row r="1005" spans="4:10" ht="13.2">
      <c r="D1005" s="85"/>
      <c r="F1005" s="48"/>
      <c r="H1005" s="86"/>
      <c r="J1005" s="87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05"/>
  <sheetViews>
    <sheetView workbookViewId="0"/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9" width="6.33203125" customWidth="1"/>
    <col min="10" max="11" width="6.33203125" hidden="1" customWidth="1"/>
    <col min="12" max="12" width="10.44140625" customWidth="1"/>
    <col min="13" max="14" width="6.33203125" hidden="1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21"/>
      <c r="B1" s="120"/>
      <c r="C1" s="120"/>
      <c r="D1" s="126" t="s">
        <v>150</v>
      </c>
      <c r="E1" s="120"/>
      <c r="F1" s="88" t="s">
        <v>175</v>
      </c>
      <c r="G1" s="89"/>
      <c r="H1" s="86"/>
      <c r="L1" s="87"/>
      <c r="P1" s="89"/>
      <c r="Q1" s="89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</row>
    <row r="2" spans="1:45" ht="13.2">
      <c r="A2" s="120"/>
      <c r="B2" s="120"/>
      <c r="C2" s="120"/>
      <c r="D2" s="123" t="s">
        <v>152</v>
      </c>
      <c r="E2" s="120"/>
      <c r="F2" s="90" t="s">
        <v>153</v>
      </c>
      <c r="G2" s="89"/>
      <c r="H2" s="86"/>
      <c r="I2" s="45"/>
      <c r="J2" s="45"/>
      <c r="K2" s="45"/>
      <c r="L2" s="47"/>
      <c r="M2" s="45"/>
      <c r="N2" s="45"/>
      <c r="O2" s="45"/>
      <c r="P2" s="89"/>
      <c r="Q2" s="89"/>
      <c r="R2" s="45"/>
      <c r="S2" s="45"/>
      <c r="T2" s="45"/>
      <c r="U2" s="49"/>
      <c r="V2" s="45"/>
      <c r="W2" s="45"/>
      <c r="X2" s="45"/>
      <c r="Y2" s="45"/>
      <c r="Z2" s="45"/>
      <c r="AA2" s="45"/>
      <c r="AB2" s="45"/>
      <c r="AC2" s="45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1:45" ht="13.2">
      <c r="A3" s="120"/>
      <c r="B3" s="120"/>
      <c r="C3" s="120"/>
      <c r="D3" s="123" t="s">
        <v>154</v>
      </c>
      <c r="E3" s="120"/>
      <c r="F3" s="90" t="s">
        <v>155</v>
      </c>
      <c r="G3" s="91"/>
      <c r="H3" s="92"/>
      <c r="I3" s="45"/>
      <c r="J3" s="45"/>
      <c r="K3" s="45"/>
      <c r="L3" s="47"/>
      <c r="M3" s="45"/>
      <c r="N3" s="45"/>
      <c r="O3" s="45"/>
      <c r="P3" s="91"/>
      <c r="Q3" s="91"/>
      <c r="R3" s="93"/>
      <c r="S3" s="45"/>
      <c r="T3" s="45"/>
      <c r="U3" s="49"/>
      <c r="V3" s="45"/>
      <c r="W3" s="45"/>
      <c r="X3" s="45"/>
      <c r="Y3" s="45"/>
      <c r="Z3" s="45"/>
      <c r="AA3" s="45"/>
      <c r="AB3" s="45"/>
      <c r="AC3" s="45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1:45" ht="13.2">
      <c r="A4" s="120"/>
      <c r="B4" s="120"/>
      <c r="C4" s="120"/>
      <c r="D4" s="123" t="s">
        <v>156</v>
      </c>
      <c r="E4" s="120"/>
      <c r="F4" s="90"/>
      <c r="G4" s="91"/>
      <c r="H4" s="92"/>
      <c r="I4" s="45"/>
      <c r="J4" s="45"/>
      <c r="K4" s="45"/>
      <c r="L4" s="47"/>
      <c r="M4" s="45"/>
      <c r="N4" s="45"/>
      <c r="O4" s="45"/>
      <c r="P4" s="91"/>
      <c r="Q4" s="91"/>
      <c r="R4" s="93"/>
      <c r="S4" s="45" t="s">
        <v>157</v>
      </c>
      <c r="T4" s="45"/>
      <c r="U4" s="49"/>
      <c r="V4" s="45"/>
      <c r="W4" s="45"/>
      <c r="X4" s="45"/>
      <c r="Y4" s="45"/>
      <c r="Z4" s="45"/>
      <c r="AA4" s="45"/>
      <c r="AB4" s="45"/>
      <c r="AC4" s="45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 spans="1:45" ht="13.2">
      <c r="A5" s="120"/>
      <c r="B5" s="120"/>
      <c r="C5" s="120"/>
      <c r="D5" s="124" t="s">
        <v>158</v>
      </c>
      <c r="E5" s="120"/>
      <c r="F5" s="94" t="s">
        <v>159</v>
      </c>
      <c r="G5" s="54"/>
      <c r="H5" s="95"/>
      <c r="I5" s="54"/>
      <c r="J5" s="96"/>
      <c r="K5" s="96"/>
      <c r="L5" s="97"/>
      <c r="M5" s="96"/>
      <c r="N5" s="96"/>
      <c r="O5" s="96"/>
      <c r="P5" s="54"/>
      <c r="Q5" s="54"/>
      <c r="R5" s="93"/>
      <c r="S5" s="43"/>
      <c r="T5" s="52"/>
      <c r="U5" s="52"/>
      <c r="V5" s="43"/>
      <c r="W5" s="43"/>
      <c r="X5" s="43"/>
      <c r="Y5" s="43"/>
      <c r="Z5" s="43"/>
      <c r="AA5" s="43"/>
      <c r="AB5" s="43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 ht="13.2">
      <c r="A6" s="54"/>
      <c r="B6" s="54"/>
      <c r="C6" s="54"/>
      <c r="D6" s="50"/>
      <c r="E6" s="54"/>
      <c r="F6" s="56"/>
      <c r="G6" s="54"/>
      <c r="H6" s="95"/>
      <c r="I6" s="54"/>
      <c r="J6" s="96"/>
      <c r="K6" s="96"/>
      <c r="L6" s="97"/>
      <c r="M6" s="96"/>
      <c r="N6" s="96"/>
      <c r="O6" s="96"/>
      <c r="P6" s="119" t="s">
        <v>160</v>
      </c>
      <c r="Q6" s="120"/>
      <c r="R6" s="93"/>
      <c r="S6" s="119" t="s">
        <v>161</v>
      </c>
      <c r="T6" s="120"/>
      <c r="U6" s="120"/>
      <c r="V6" s="54"/>
      <c r="W6" s="54"/>
      <c r="X6" s="54"/>
      <c r="Y6" s="54"/>
      <c r="Z6" s="54"/>
      <c r="AA6" s="54"/>
      <c r="AB6" s="119"/>
      <c r="AC6" s="120"/>
      <c r="AD6" s="120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</row>
    <row r="7" spans="1:45" ht="39.6">
      <c r="A7" s="55" t="s">
        <v>4</v>
      </c>
      <c r="B7" s="54" t="s">
        <v>5</v>
      </c>
      <c r="C7" s="54" t="s">
        <v>6</v>
      </c>
      <c r="D7" s="50" t="s">
        <v>7</v>
      </c>
      <c r="E7" s="54" t="s">
        <v>8</v>
      </c>
      <c r="F7" s="56" t="s">
        <v>162</v>
      </c>
      <c r="G7" s="54" t="s">
        <v>163</v>
      </c>
      <c r="H7" s="57" t="s">
        <v>164</v>
      </c>
      <c r="I7" s="54" t="s">
        <v>12</v>
      </c>
      <c r="J7" s="96" t="s">
        <v>13</v>
      </c>
      <c r="K7" s="96" t="s">
        <v>14</v>
      </c>
      <c r="L7" s="97" t="s">
        <v>165</v>
      </c>
      <c r="M7" s="96" t="s">
        <v>13</v>
      </c>
      <c r="N7" s="96" t="s">
        <v>14</v>
      </c>
      <c r="O7" s="96" t="s">
        <v>15</v>
      </c>
      <c r="P7" s="55" t="s">
        <v>166</v>
      </c>
      <c r="Q7" s="55" t="s">
        <v>167</v>
      </c>
      <c r="R7" s="43"/>
      <c r="S7" s="43" t="s">
        <v>168</v>
      </c>
      <c r="T7" s="52" t="s">
        <v>169</v>
      </c>
      <c r="U7" s="52" t="s">
        <v>170</v>
      </c>
      <c r="V7" s="43" t="s">
        <v>168</v>
      </c>
      <c r="W7" s="43" t="s">
        <v>169</v>
      </c>
      <c r="X7" s="43" t="s">
        <v>170</v>
      </c>
      <c r="Y7" s="43" t="s">
        <v>168</v>
      </c>
      <c r="Z7" s="43" t="s">
        <v>169</v>
      </c>
      <c r="AA7" s="43" t="s">
        <v>170</v>
      </c>
      <c r="AB7" s="43" t="s">
        <v>168</v>
      </c>
      <c r="AC7" s="52" t="s">
        <v>169</v>
      </c>
      <c r="AD7" s="52" t="s">
        <v>170</v>
      </c>
      <c r="AE7" s="43" t="s">
        <v>168</v>
      </c>
      <c r="AF7" s="43" t="s">
        <v>169</v>
      </c>
      <c r="AG7" s="43" t="s">
        <v>170</v>
      </c>
      <c r="AH7" s="43" t="s">
        <v>168</v>
      </c>
      <c r="AI7" s="43" t="s">
        <v>169</v>
      </c>
      <c r="AJ7" s="43" t="s">
        <v>170</v>
      </c>
      <c r="AK7" s="43" t="s">
        <v>168</v>
      </c>
      <c r="AL7" s="43" t="s">
        <v>169</v>
      </c>
      <c r="AM7" s="43" t="s">
        <v>170</v>
      </c>
      <c r="AN7" s="43" t="s">
        <v>168</v>
      </c>
      <c r="AO7" s="43" t="s">
        <v>169</v>
      </c>
      <c r="AP7" s="43" t="s">
        <v>170</v>
      </c>
      <c r="AQ7" s="43" t="s">
        <v>168</v>
      </c>
      <c r="AR7" s="43" t="s">
        <v>169</v>
      </c>
      <c r="AS7" s="43" t="s">
        <v>170</v>
      </c>
    </row>
    <row r="8" spans="1:45" ht="15.75" customHeight="1">
      <c r="A8" s="49" t="str">
        <f>IF(ISNUMBER(H8),1,"")</f>
        <v/>
      </c>
      <c r="B8" s="45"/>
      <c r="D8" s="98"/>
      <c r="H8" s="58"/>
      <c r="I8" s="99"/>
      <c r="J8" s="49" t="s">
        <v>182</v>
      </c>
      <c r="K8" s="49" t="str">
        <f t="shared" ref="K8:K210" si="0">IF(J8="","",J8+1)</f>
        <v/>
      </c>
      <c r="L8" s="65" t="s">
        <v>182</v>
      </c>
      <c r="M8" s="45" t="s">
        <v>182</v>
      </c>
      <c r="N8" s="45" t="str">
        <f t="shared" ref="N8:N210" si="1">IF(M8="","",M8+1)</f>
        <v/>
      </c>
      <c r="O8" s="45" t="s">
        <v>182</v>
      </c>
      <c r="P8" s="49">
        <v>1</v>
      </c>
      <c r="Q8" s="49">
        <v>1</v>
      </c>
      <c r="R8" s="100"/>
      <c r="S8" s="32"/>
      <c r="T8" s="62"/>
      <c r="U8" s="62"/>
      <c r="V8" s="32"/>
      <c r="W8" s="62"/>
      <c r="X8" s="62"/>
      <c r="Y8" s="32"/>
      <c r="Z8" s="62"/>
      <c r="AA8" s="62"/>
      <c r="AB8" s="32"/>
      <c r="AC8" s="62"/>
      <c r="AD8" s="6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45" ht="15.75" customHeight="1">
      <c r="A9" s="49" t="str">
        <f t="shared" ref="A9:A82" si="2">IF(ISNUMBER(H9),A8+1,"")</f>
        <v/>
      </c>
      <c r="B9" s="45"/>
      <c r="D9" s="101"/>
      <c r="H9" s="58"/>
      <c r="I9" s="99"/>
      <c r="J9" s="49" t="s">
        <v>182</v>
      </c>
      <c r="K9" s="49" t="str">
        <f t="shared" si="0"/>
        <v/>
      </c>
      <c r="L9" s="65" t="s">
        <v>182</v>
      </c>
      <c r="M9" s="45" t="s">
        <v>182</v>
      </c>
      <c r="N9" s="45" t="str">
        <f t="shared" si="1"/>
        <v/>
      </c>
      <c r="O9" s="45" t="s">
        <v>182</v>
      </c>
      <c r="P9" s="49">
        <v>1</v>
      </c>
      <c r="Q9" s="49">
        <v>1</v>
      </c>
      <c r="R9" s="81"/>
      <c r="S9" s="32"/>
      <c r="T9" s="62"/>
      <c r="U9" s="62"/>
      <c r="V9" s="32"/>
      <c r="W9" s="62"/>
      <c r="X9" s="62"/>
      <c r="Y9" s="32"/>
      <c r="Z9" s="62"/>
      <c r="AA9" s="6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62"/>
      <c r="AS9" s="62"/>
    </row>
    <row r="10" spans="1:45" ht="15.75" customHeight="1">
      <c r="A10" s="49" t="str">
        <f t="shared" si="2"/>
        <v/>
      </c>
      <c r="B10" s="45"/>
      <c r="D10" s="101"/>
      <c r="H10" s="58"/>
      <c r="I10" s="99"/>
      <c r="J10" s="49" t="s">
        <v>182</v>
      </c>
      <c r="K10" s="49" t="str">
        <f t="shared" si="0"/>
        <v/>
      </c>
      <c r="L10" s="65" t="s">
        <v>182</v>
      </c>
      <c r="M10" s="45" t="s">
        <v>182</v>
      </c>
      <c r="N10" s="45" t="str">
        <f t="shared" si="1"/>
        <v/>
      </c>
      <c r="O10" s="45" t="s">
        <v>182</v>
      </c>
      <c r="P10" s="49">
        <v>1</v>
      </c>
      <c r="Q10" s="49">
        <v>1</v>
      </c>
      <c r="R10" s="81"/>
      <c r="S10" s="32"/>
      <c r="T10" s="62"/>
      <c r="U10" s="62"/>
      <c r="V10" s="32"/>
      <c r="W10" s="62"/>
      <c r="X10" s="62"/>
      <c r="Y10" s="32"/>
      <c r="Z10" s="62"/>
      <c r="AA10" s="62"/>
      <c r="AB10" s="32"/>
      <c r="AC10" s="32"/>
      <c r="AD10" s="32"/>
      <c r="AE10" s="32"/>
      <c r="AF10" s="32"/>
      <c r="AG10" s="32"/>
      <c r="AH10" s="32"/>
      <c r="AI10" s="62"/>
      <c r="AJ10" s="62"/>
      <c r="AK10" s="32"/>
      <c r="AL10" s="62"/>
      <c r="AM10" s="62"/>
      <c r="AN10" s="32"/>
      <c r="AO10" s="62"/>
      <c r="AP10" s="62"/>
      <c r="AQ10" s="32"/>
      <c r="AR10" s="62"/>
      <c r="AS10" s="62"/>
    </row>
    <row r="11" spans="1:45" ht="15.75" customHeight="1">
      <c r="A11" s="49" t="str">
        <f t="shared" si="2"/>
        <v/>
      </c>
      <c r="B11" s="45"/>
      <c r="D11" s="102"/>
      <c r="E11" s="69"/>
      <c r="F11" s="103"/>
      <c r="G11" s="49"/>
      <c r="H11" s="58"/>
      <c r="I11" s="99"/>
      <c r="J11" s="49" t="s">
        <v>182</v>
      </c>
      <c r="K11" s="49" t="str">
        <f t="shared" si="0"/>
        <v/>
      </c>
      <c r="L11" s="65" t="s">
        <v>182</v>
      </c>
      <c r="M11" s="45" t="s">
        <v>182</v>
      </c>
      <c r="N11" s="45" t="str">
        <f t="shared" si="1"/>
        <v/>
      </c>
      <c r="O11" s="45" t="s">
        <v>182</v>
      </c>
      <c r="P11" s="49">
        <v>1</v>
      </c>
      <c r="Q11" s="49">
        <v>1</v>
      </c>
      <c r="R11" s="81"/>
      <c r="S11" s="32"/>
      <c r="T11" s="62"/>
      <c r="U11" s="62"/>
      <c r="V11" s="32"/>
      <c r="W11" s="62"/>
      <c r="X11" s="62"/>
      <c r="Y11" s="32"/>
      <c r="Z11" s="62"/>
      <c r="AA11" s="62"/>
      <c r="AB11" s="32"/>
      <c r="AC11" s="62"/>
      <c r="AD11" s="62"/>
      <c r="AE11" s="32"/>
      <c r="AF11" s="62"/>
      <c r="AG11" s="62"/>
      <c r="AH11" s="32"/>
      <c r="AI11" s="62"/>
      <c r="AJ11" s="62"/>
      <c r="AK11" s="32"/>
      <c r="AL11" s="32"/>
      <c r="AM11" s="32"/>
      <c r="AN11" s="32"/>
      <c r="AO11" s="62"/>
      <c r="AP11" s="62"/>
      <c r="AQ11" s="32"/>
      <c r="AR11" s="62"/>
      <c r="AS11" s="62"/>
    </row>
    <row r="12" spans="1:45" ht="15.75" customHeight="1">
      <c r="A12" s="49" t="str">
        <f t="shared" si="2"/>
        <v/>
      </c>
      <c r="B12" s="45"/>
      <c r="D12" s="101"/>
      <c r="E12" s="45"/>
      <c r="F12" s="104"/>
      <c r="G12" s="49"/>
      <c r="H12" s="58"/>
      <c r="I12" s="99"/>
      <c r="J12" s="49" t="s">
        <v>182</v>
      </c>
      <c r="K12" s="49" t="str">
        <f t="shared" si="0"/>
        <v/>
      </c>
      <c r="L12" s="65" t="s">
        <v>182</v>
      </c>
      <c r="M12" s="45" t="s">
        <v>182</v>
      </c>
      <c r="N12" s="45" t="str">
        <f t="shared" si="1"/>
        <v/>
      </c>
      <c r="O12" s="45" t="s">
        <v>182</v>
      </c>
      <c r="P12" s="49">
        <v>1</v>
      </c>
      <c r="Q12" s="49">
        <v>1</v>
      </c>
      <c r="R12" s="81"/>
      <c r="S12" s="32"/>
      <c r="T12" s="62"/>
      <c r="U12" s="62"/>
      <c r="V12" s="32"/>
      <c r="W12" s="62"/>
      <c r="X12" s="62"/>
      <c r="Y12" s="32"/>
      <c r="Z12" s="62"/>
      <c r="AA12" s="62"/>
      <c r="AB12" s="32"/>
      <c r="AC12" s="62"/>
      <c r="AD12" s="62"/>
      <c r="AE12" s="32"/>
      <c r="AF12" s="62"/>
      <c r="AG12" s="62"/>
      <c r="AH12" s="32"/>
      <c r="AI12" s="62"/>
      <c r="AJ12" s="62"/>
      <c r="AK12" s="32"/>
      <c r="AL12" s="62"/>
      <c r="AM12" s="62"/>
      <c r="AN12" s="32"/>
      <c r="AO12" s="32"/>
      <c r="AP12" s="32"/>
      <c r="AQ12" s="32"/>
      <c r="AR12" s="62"/>
      <c r="AS12" s="62"/>
    </row>
    <row r="13" spans="1:45" ht="15.75" customHeight="1">
      <c r="A13" s="49" t="str">
        <f t="shared" si="2"/>
        <v/>
      </c>
      <c r="B13" s="45"/>
      <c r="D13" s="101"/>
      <c r="H13" s="58"/>
      <c r="I13" s="99"/>
      <c r="J13" s="49" t="s">
        <v>182</v>
      </c>
      <c r="K13" s="49" t="str">
        <f t="shared" si="0"/>
        <v/>
      </c>
      <c r="L13" s="65" t="s">
        <v>182</v>
      </c>
      <c r="M13" s="45" t="s">
        <v>182</v>
      </c>
      <c r="N13" s="45" t="str">
        <f t="shared" si="1"/>
        <v/>
      </c>
      <c r="O13" s="45" t="s">
        <v>182</v>
      </c>
      <c r="P13" s="49">
        <v>1</v>
      </c>
      <c r="Q13" s="49">
        <v>1</v>
      </c>
      <c r="R13" s="81"/>
      <c r="S13" s="32"/>
      <c r="T13" s="62"/>
      <c r="U13" s="62"/>
      <c r="V13" s="32"/>
      <c r="W13" s="62"/>
      <c r="X13" s="62"/>
      <c r="Y13" s="32"/>
      <c r="Z13" s="62"/>
      <c r="AA13" s="62"/>
      <c r="AB13" s="32"/>
      <c r="AC13" s="32"/>
      <c r="AD13" s="32"/>
      <c r="AE13" s="32"/>
      <c r="AF13" s="32"/>
      <c r="AG13" s="32"/>
      <c r="AH13" s="32"/>
      <c r="AI13" s="62"/>
      <c r="AJ13" s="62"/>
      <c r="AK13" s="32"/>
      <c r="AL13" s="32"/>
      <c r="AM13" s="32"/>
      <c r="AN13" s="32"/>
      <c r="AO13" s="32"/>
      <c r="AP13" s="32"/>
      <c r="AQ13" s="32"/>
      <c r="AR13" s="62"/>
      <c r="AS13" s="62"/>
    </row>
    <row r="14" spans="1:45" ht="15.75" customHeight="1">
      <c r="A14" s="49" t="str">
        <f t="shared" si="2"/>
        <v/>
      </c>
      <c r="B14" s="45"/>
      <c r="C14" s="45"/>
      <c r="D14" s="102"/>
      <c r="E14" s="45"/>
      <c r="F14" s="104"/>
      <c r="G14" s="49"/>
      <c r="H14" s="58"/>
      <c r="I14" s="99"/>
      <c r="J14" s="49" t="s">
        <v>182</v>
      </c>
      <c r="K14" s="49" t="str">
        <f t="shared" si="0"/>
        <v/>
      </c>
      <c r="L14" s="65" t="s">
        <v>182</v>
      </c>
      <c r="M14" s="45" t="s">
        <v>182</v>
      </c>
      <c r="N14" s="45" t="str">
        <f t="shared" si="1"/>
        <v/>
      </c>
      <c r="O14" s="45" t="s">
        <v>182</v>
      </c>
      <c r="P14" s="49">
        <v>1</v>
      </c>
      <c r="Q14" s="49">
        <v>1</v>
      </c>
      <c r="R14" s="81"/>
      <c r="S14" s="32"/>
      <c r="T14" s="62"/>
      <c r="U14" s="62"/>
      <c r="V14" s="32"/>
      <c r="W14" s="62"/>
      <c r="X14" s="62"/>
      <c r="Y14" s="32"/>
      <c r="Z14" s="62"/>
      <c r="AA14" s="62"/>
      <c r="AB14" s="32"/>
      <c r="AC14" s="32"/>
      <c r="AD14" s="32"/>
      <c r="AE14" s="32"/>
      <c r="AF14" s="32"/>
      <c r="AG14" s="32"/>
      <c r="AH14" s="32"/>
      <c r="AI14" s="62"/>
      <c r="AJ14" s="62"/>
      <c r="AK14" s="32"/>
      <c r="AL14" s="62"/>
      <c r="AM14" s="62"/>
      <c r="AN14" s="32"/>
      <c r="AO14" s="62"/>
      <c r="AP14" s="62"/>
      <c r="AQ14" s="32"/>
      <c r="AR14" s="62"/>
      <c r="AS14" s="62"/>
    </row>
    <row r="15" spans="1:45" ht="15.75" customHeight="1">
      <c r="A15" s="49" t="str">
        <f t="shared" si="2"/>
        <v/>
      </c>
      <c r="B15" s="45"/>
      <c r="C15" s="45"/>
      <c r="D15" s="102"/>
      <c r="E15" s="45"/>
      <c r="F15" s="104"/>
      <c r="G15" s="49"/>
      <c r="H15" s="58"/>
      <c r="I15" s="99"/>
      <c r="J15" s="49" t="s">
        <v>182</v>
      </c>
      <c r="K15" s="49" t="str">
        <f t="shared" si="0"/>
        <v/>
      </c>
      <c r="L15" s="65" t="s">
        <v>182</v>
      </c>
      <c r="M15" s="45" t="s">
        <v>182</v>
      </c>
      <c r="N15" s="45" t="str">
        <f t="shared" si="1"/>
        <v/>
      </c>
      <c r="O15" s="45" t="s">
        <v>182</v>
      </c>
      <c r="P15" s="49">
        <v>1</v>
      </c>
      <c r="Q15" s="49">
        <v>1</v>
      </c>
      <c r="R15" s="81"/>
      <c r="S15" s="32"/>
      <c r="T15" s="62"/>
      <c r="U15" s="62"/>
      <c r="V15" s="32"/>
      <c r="W15" s="62"/>
      <c r="X15" s="62"/>
      <c r="Y15" s="32"/>
      <c r="Z15" s="62"/>
      <c r="AA15" s="62"/>
      <c r="AB15" s="32"/>
      <c r="AC15" s="32"/>
      <c r="AD15" s="32"/>
      <c r="AE15" s="32"/>
      <c r="AF15" s="32"/>
      <c r="AG15" s="32"/>
      <c r="AH15" s="32"/>
      <c r="AI15" s="62"/>
      <c r="AJ15" s="6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1:45" ht="15.75" customHeight="1">
      <c r="A16" s="49" t="str">
        <f t="shared" si="2"/>
        <v/>
      </c>
      <c r="B16" s="45"/>
      <c r="D16" s="101"/>
      <c r="H16" s="58"/>
      <c r="I16" s="99"/>
      <c r="J16" s="49" t="s">
        <v>182</v>
      </c>
      <c r="K16" s="49" t="str">
        <f t="shared" si="0"/>
        <v/>
      </c>
      <c r="L16" s="65" t="s">
        <v>182</v>
      </c>
      <c r="M16" s="45" t="s">
        <v>182</v>
      </c>
      <c r="N16" s="45" t="str">
        <f t="shared" si="1"/>
        <v/>
      </c>
      <c r="O16" s="45" t="s">
        <v>182</v>
      </c>
      <c r="P16" s="49">
        <v>1</v>
      </c>
      <c r="Q16" s="49">
        <v>1</v>
      </c>
      <c r="R16" s="81"/>
      <c r="S16" s="32"/>
      <c r="T16" s="62"/>
      <c r="U16" s="62"/>
      <c r="V16" s="32"/>
      <c r="W16" s="79"/>
      <c r="X16" s="79"/>
      <c r="Y16" s="32"/>
      <c r="Z16" s="62"/>
      <c r="AA16" s="62"/>
      <c r="AB16" s="32"/>
      <c r="AC16" s="32"/>
      <c r="AD16" s="32"/>
      <c r="AE16" s="32"/>
      <c r="AF16" s="62"/>
      <c r="AG16" s="62"/>
      <c r="AH16" s="32"/>
      <c r="AI16" s="62"/>
      <c r="AJ16" s="62"/>
      <c r="AK16" s="32"/>
      <c r="AL16" s="62"/>
      <c r="AM16" s="62"/>
      <c r="AN16" s="32"/>
      <c r="AO16" s="62"/>
      <c r="AP16" s="62"/>
      <c r="AQ16" s="32"/>
      <c r="AR16" s="62"/>
      <c r="AS16" s="62"/>
    </row>
    <row r="17" spans="1:45" ht="15.75" customHeight="1">
      <c r="A17" s="49" t="str">
        <f t="shared" si="2"/>
        <v/>
      </c>
      <c r="B17" s="45"/>
      <c r="D17" s="102"/>
      <c r="E17" s="45"/>
      <c r="F17" s="104"/>
      <c r="G17" s="49"/>
      <c r="H17" s="58"/>
      <c r="I17" s="99"/>
      <c r="J17" s="49" t="s">
        <v>182</v>
      </c>
      <c r="K17" s="49" t="str">
        <f t="shared" si="0"/>
        <v/>
      </c>
      <c r="L17" s="65" t="s">
        <v>182</v>
      </c>
      <c r="M17" s="45" t="s">
        <v>182</v>
      </c>
      <c r="N17" s="45" t="str">
        <f t="shared" si="1"/>
        <v/>
      </c>
      <c r="O17" s="45" t="s">
        <v>182</v>
      </c>
      <c r="P17" s="49">
        <v>1</v>
      </c>
      <c r="Q17" s="49">
        <v>1</v>
      </c>
      <c r="S17" s="32"/>
      <c r="T17" s="62"/>
      <c r="U17" s="62"/>
      <c r="V17" s="32"/>
      <c r="W17" s="62"/>
      <c r="X17" s="62"/>
      <c r="Y17" s="32"/>
      <c r="Z17" s="62"/>
      <c r="AA17" s="62"/>
      <c r="AB17" s="32"/>
      <c r="AC17" s="32"/>
      <c r="AD17" s="32"/>
      <c r="AE17" s="32"/>
      <c r="AF17" s="62"/>
      <c r="AG17" s="62"/>
      <c r="AH17" s="32"/>
      <c r="AI17" s="62"/>
      <c r="AJ17" s="62"/>
      <c r="AK17" s="32"/>
      <c r="AL17" s="62"/>
      <c r="AM17" s="62"/>
      <c r="AN17" s="32"/>
      <c r="AO17" s="62"/>
      <c r="AP17" s="62"/>
      <c r="AQ17" s="32"/>
      <c r="AR17" s="62"/>
      <c r="AS17" s="62"/>
    </row>
    <row r="18" spans="1:45" ht="15.75" customHeight="1">
      <c r="A18" s="49" t="str">
        <f t="shared" si="2"/>
        <v/>
      </c>
      <c r="B18" s="45"/>
      <c r="C18" s="45"/>
      <c r="D18" s="102"/>
      <c r="E18" s="45"/>
      <c r="F18" s="104"/>
      <c r="G18" s="49"/>
      <c r="H18" s="58"/>
      <c r="I18" s="99"/>
      <c r="J18" s="49" t="s">
        <v>182</v>
      </c>
      <c r="K18" s="49" t="str">
        <f t="shared" si="0"/>
        <v/>
      </c>
      <c r="L18" s="65" t="s">
        <v>182</v>
      </c>
      <c r="M18" s="45" t="s">
        <v>182</v>
      </c>
      <c r="N18" s="45" t="str">
        <f t="shared" si="1"/>
        <v/>
      </c>
      <c r="O18" s="45" t="s">
        <v>182</v>
      </c>
      <c r="P18" s="49">
        <v>1</v>
      </c>
      <c r="Q18" s="49">
        <v>1</v>
      </c>
      <c r="S18" s="32"/>
      <c r="T18" s="62"/>
      <c r="U18" s="62"/>
      <c r="V18" s="32"/>
      <c r="W18" s="62"/>
      <c r="X18" s="62"/>
      <c r="Y18" s="32"/>
      <c r="Z18" s="62"/>
      <c r="AA18" s="62"/>
      <c r="AB18" s="32"/>
      <c r="AC18" s="32"/>
      <c r="AD18" s="32"/>
      <c r="AE18" s="32"/>
      <c r="AF18" s="62"/>
      <c r="AG18" s="62"/>
      <c r="AH18" s="32"/>
      <c r="AI18" s="62"/>
      <c r="AJ18" s="62"/>
      <c r="AK18" s="32"/>
      <c r="AL18" s="62"/>
      <c r="AM18" s="62"/>
      <c r="AN18" s="32"/>
      <c r="AO18" s="62"/>
      <c r="AP18" s="62"/>
      <c r="AQ18" s="32"/>
      <c r="AR18" s="62"/>
      <c r="AS18" s="62"/>
    </row>
    <row r="19" spans="1:45" ht="15.75" customHeight="1">
      <c r="A19" s="49" t="str">
        <f t="shared" si="2"/>
        <v/>
      </c>
      <c r="B19" s="45"/>
      <c r="C19" s="45"/>
      <c r="D19" s="102"/>
      <c r="E19" s="45"/>
      <c r="F19" s="104"/>
      <c r="G19" s="49"/>
      <c r="H19" s="58"/>
      <c r="I19" s="99"/>
      <c r="J19" s="49" t="s">
        <v>182</v>
      </c>
      <c r="K19" s="49" t="str">
        <f t="shared" si="0"/>
        <v/>
      </c>
      <c r="L19" s="65" t="s">
        <v>182</v>
      </c>
      <c r="M19" s="45" t="s">
        <v>182</v>
      </c>
      <c r="N19" s="45" t="str">
        <f t="shared" si="1"/>
        <v/>
      </c>
      <c r="O19" s="45" t="s">
        <v>182</v>
      </c>
      <c r="P19" s="49">
        <v>1</v>
      </c>
      <c r="Q19" s="49">
        <v>1</v>
      </c>
      <c r="R19" s="81"/>
      <c r="S19" s="32"/>
      <c r="T19" s="62"/>
      <c r="U19" s="62"/>
      <c r="V19" s="32"/>
      <c r="W19" s="62"/>
      <c r="X19" s="62"/>
      <c r="Y19" s="32"/>
      <c r="Z19" s="62"/>
      <c r="AA19" s="6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1:45" ht="15.75" customHeight="1">
      <c r="A20" s="49" t="str">
        <f t="shared" si="2"/>
        <v/>
      </c>
      <c r="B20" s="45"/>
      <c r="C20" s="45"/>
      <c r="D20" s="102"/>
      <c r="E20" s="45"/>
      <c r="F20" s="104"/>
      <c r="G20" s="49"/>
      <c r="H20" s="58"/>
      <c r="I20" s="99"/>
      <c r="J20" s="49" t="s">
        <v>182</v>
      </c>
      <c r="K20" s="49" t="str">
        <f t="shared" si="0"/>
        <v/>
      </c>
      <c r="L20" s="65" t="s">
        <v>182</v>
      </c>
      <c r="M20" s="45" t="s">
        <v>182</v>
      </c>
      <c r="N20" s="45" t="str">
        <f t="shared" si="1"/>
        <v/>
      </c>
      <c r="O20" s="45" t="s">
        <v>182</v>
      </c>
      <c r="P20" s="49">
        <v>1</v>
      </c>
      <c r="Q20" s="49">
        <v>1</v>
      </c>
      <c r="R20" s="81"/>
      <c r="S20" s="32"/>
      <c r="T20" s="62"/>
      <c r="U20" s="62"/>
      <c r="V20" s="32"/>
      <c r="W20" s="62"/>
      <c r="X20" s="62"/>
      <c r="Y20" s="32"/>
      <c r="Z20" s="62"/>
      <c r="AA20" s="6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62"/>
      <c r="AM20" s="62"/>
      <c r="AN20" s="32"/>
      <c r="AO20" s="62"/>
      <c r="AP20" s="62"/>
      <c r="AQ20" s="32"/>
      <c r="AR20" s="32"/>
      <c r="AS20" s="32"/>
    </row>
    <row r="21" spans="1:45" ht="15.75" customHeight="1">
      <c r="A21" s="49" t="str">
        <f t="shared" si="2"/>
        <v/>
      </c>
      <c r="B21" s="45"/>
      <c r="D21" s="101"/>
      <c r="H21" s="58"/>
      <c r="I21" s="99"/>
      <c r="J21" s="49" t="s">
        <v>182</v>
      </c>
      <c r="K21" s="49" t="str">
        <f t="shared" si="0"/>
        <v/>
      </c>
      <c r="L21" s="65" t="s">
        <v>182</v>
      </c>
      <c r="M21" s="45" t="s">
        <v>182</v>
      </c>
      <c r="N21" s="45" t="str">
        <f t="shared" si="1"/>
        <v/>
      </c>
      <c r="O21" s="45" t="s">
        <v>182</v>
      </c>
      <c r="P21" s="49">
        <v>1</v>
      </c>
      <c r="Q21" s="49">
        <v>1</v>
      </c>
      <c r="R21" s="81"/>
      <c r="S21" s="32"/>
      <c r="T21" s="32"/>
      <c r="U21" s="62"/>
      <c r="V21" s="32"/>
      <c r="W21" s="62"/>
      <c r="X21" s="62"/>
      <c r="Y21" s="32"/>
      <c r="Z21" s="62"/>
      <c r="AA21" s="62"/>
      <c r="AB21" s="32"/>
      <c r="AC21" s="62"/>
      <c r="AD21" s="62"/>
      <c r="AE21" s="32"/>
      <c r="AF21" s="32"/>
      <c r="AG21" s="32"/>
      <c r="AH21" s="32"/>
      <c r="AI21" s="62"/>
      <c r="AJ21" s="62"/>
      <c r="AK21" s="32"/>
      <c r="AL21" s="62"/>
      <c r="AM21" s="62"/>
      <c r="AN21" s="32"/>
      <c r="AO21" s="62"/>
      <c r="AP21" s="62"/>
      <c r="AQ21" s="32"/>
      <c r="AR21" s="32"/>
      <c r="AS21" s="32"/>
    </row>
    <row r="22" spans="1:45" ht="15.75" customHeight="1">
      <c r="A22" s="49" t="str">
        <f t="shared" si="2"/>
        <v/>
      </c>
      <c r="B22" s="45"/>
      <c r="D22" s="102"/>
      <c r="E22" s="45"/>
      <c r="F22" s="104"/>
      <c r="G22" s="49"/>
      <c r="H22" s="58"/>
      <c r="I22" s="99"/>
      <c r="J22" s="49" t="s">
        <v>182</v>
      </c>
      <c r="K22" s="49" t="str">
        <f t="shared" si="0"/>
        <v/>
      </c>
      <c r="L22" s="65" t="s">
        <v>182</v>
      </c>
      <c r="M22" s="45" t="s">
        <v>182</v>
      </c>
      <c r="N22" s="45" t="str">
        <f t="shared" si="1"/>
        <v/>
      </c>
      <c r="O22" s="45" t="s">
        <v>182</v>
      </c>
      <c r="P22" s="49">
        <v>1</v>
      </c>
      <c r="Q22" s="49">
        <v>1</v>
      </c>
      <c r="S22" s="32"/>
      <c r="T22" s="32"/>
      <c r="U22" s="62"/>
      <c r="V22" s="32"/>
      <c r="W22" s="62"/>
      <c r="X22" s="62"/>
      <c r="Y22" s="32"/>
      <c r="Z22" s="62"/>
      <c r="AA22" s="62"/>
      <c r="AB22" s="32"/>
      <c r="AC22" s="62"/>
      <c r="AD22" s="62"/>
      <c r="AE22" s="32"/>
      <c r="AF22" s="62"/>
      <c r="AG22" s="62"/>
      <c r="AH22" s="32"/>
      <c r="AI22" s="62"/>
      <c r="AJ22" s="62"/>
      <c r="AK22" s="32"/>
      <c r="AL22" s="62"/>
      <c r="AM22" s="62"/>
      <c r="AN22" s="32"/>
      <c r="AO22" s="62"/>
      <c r="AP22" s="62"/>
      <c r="AQ22" s="32"/>
      <c r="AR22" s="62"/>
      <c r="AS22" s="62"/>
    </row>
    <row r="23" spans="1:45" ht="15.75" customHeight="1">
      <c r="A23" s="49" t="str">
        <f t="shared" si="2"/>
        <v/>
      </c>
      <c r="B23" s="45"/>
      <c r="C23" s="45"/>
      <c r="D23" s="102"/>
      <c r="E23" s="45"/>
      <c r="F23" s="104"/>
      <c r="G23" s="49"/>
      <c r="H23" s="58"/>
      <c r="I23" s="99"/>
      <c r="J23" s="49" t="s">
        <v>182</v>
      </c>
      <c r="K23" s="49" t="str">
        <f t="shared" si="0"/>
        <v/>
      </c>
      <c r="L23" s="65" t="s">
        <v>182</v>
      </c>
      <c r="M23" s="45" t="s">
        <v>182</v>
      </c>
      <c r="N23" s="45" t="str">
        <f t="shared" si="1"/>
        <v/>
      </c>
      <c r="O23" s="45" t="s">
        <v>182</v>
      </c>
      <c r="P23" s="49">
        <v>1</v>
      </c>
      <c r="Q23" s="49">
        <v>1</v>
      </c>
      <c r="S23" s="32"/>
      <c r="T23" s="32"/>
      <c r="U23" s="62"/>
      <c r="V23" s="32"/>
      <c r="W23" s="62"/>
      <c r="X23" s="62"/>
      <c r="Y23" s="32"/>
      <c r="Z23" s="62"/>
      <c r="AA23" s="6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5" ht="15.75" customHeight="1">
      <c r="A24" s="49" t="str">
        <f t="shared" si="2"/>
        <v/>
      </c>
      <c r="B24" s="45"/>
      <c r="C24" s="45"/>
      <c r="D24" s="102"/>
      <c r="E24" s="45"/>
      <c r="F24" s="104"/>
      <c r="G24" s="49"/>
      <c r="H24" s="58"/>
      <c r="I24" s="99"/>
      <c r="J24" s="49" t="s">
        <v>182</v>
      </c>
      <c r="K24" s="49" t="str">
        <f t="shared" si="0"/>
        <v/>
      </c>
      <c r="L24" s="65" t="s">
        <v>182</v>
      </c>
      <c r="M24" s="45" t="s">
        <v>182</v>
      </c>
      <c r="N24" s="45" t="str">
        <f t="shared" si="1"/>
        <v/>
      </c>
      <c r="O24" s="45" t="s">
        <v>182</v>
      </c>
      <c r="P24" s="49">
        <v>1</v>
      </c>
      <c r="Q24" s="49">
        <v>1</v>
      </c>
      <c r="R24" s="81"/>
      <c r="S24" s="32"/>
      <c r="T24" s="32"/>
      <c r="U24" s="62"/>
      <c r="V24" s="32"/>
      <c r="W24" s="62"/>
      <c r="X24" s="62"/>
      <c r="Y24" s="32"/>
      <c r="Z24" s="62"/>
      <c r="AA24" s="62"/>
      <c r="AB24" s="32"/>
      <c r="AC24" s="62"/>
      <c r="AD24" s="62"/>
      <c r="AE24" s="32"/>
      <c r="AF24" s="32"/>
      <c r="AG24" s="32"/>
      <c r="AH24" s="32"/>
      <c r="AI24" s="62"/>
      <c r="AJ24" s="62"/>
      <c r="AK24" s="32"/>
      <c r="AL24" s="62"/>
      <c r="AM24" s="62"/>
      <c r="AN24" s="32"/>
      <c r="AO24" s="62"/>
      <c r="AP24" s="62"/>
      <c r="AQ24" s="32"/>
      <c r="AR24" s="62"/>
      <c r="AS24" s="62"/>
    </row>
    <row r="25" spans="1:45" ht="15.75" customHeight="1">
      <c r="A25" s="49" t="str">
        <f t="shared" si="2"/>
        <v/>
      </c>
      <c r="B25" s="45"/>
      <c r="C25" s="45"/>
      <c r="D25" s="102"/>
      <c r="E25" s="45"/>
      <c r="F25" s="104"/>
      <c r="G25" s="49"/>
      <c r="H25" s="58"/>
      <c r="I25" s="99"/>
      <c r="J25" s="49" t="s">
        <v>182</v>
      </c>
      <c r="K25" s="49" t="str">
        <f t="shared" si="0"/>
        <v/>
      </c>
      <c r="L25" s="65" t="s">
        <v>182</v>
      </c>
      <c r="M25" s="45" t="s">
        <v>182</v>
      </c>
      <c r="N25" s="45" t="str">
        <f t="shared" si="1"/>
        <v/>
      </c>
      <c r="O25" s="45" t="s">
        <v>182</v>
      </c>
      <c r="P25" s="49">
        <v>1</v>
      </c>
      <c r="Q25" s="49">
        <v>1</v>
      </c>
      <c r="R25" s="81"/>
      <c r="S25" s="32"/>
      <c r="T25" s="32"/>
      <c r="U25" s="32"/>
      <c r="V25" s="32"/>
      <c r="W25" s="62"/>
      <c r="X25" s="6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1:45" ht="15.75" customHeight="1">
      <c r="A26" s="49" t="str">
        <f t="shared" si="2"/>
        <v/>
      </c>
      <c r="B26" s="45"/>
      <c r="D26" s="101"/>
      <c r="H26" s="58"/>
      <c r="I26" s="99"/>
      <c r="J26" s="49" t="s">
        <v>182</v>
      </c>
      <c r="K26" s="49" t="str">
        <f t="shared" si="0"/>
        <v/>
      </c>
      <c r="L26" s="65" t="s">
        <v>182</v>
      </c>
      <c r="M26" s="45" t="s">
        <v>182</v>
      </c>
      <c r="N26" s="45" t="str">
        <f t="shared" si="1"/>
        <v/>
      </c>
      <c r="O26" s="45" t="s">
        <v>182</v>
      </c>
      <c r="P26" s="49">
        <v>1</v>
      </c>
      <c r="Q26" s="49">
        <v>1</v>
      </c>
      <c r="R26" s="81"/>
      <c r="S26" s="32"/>
      <c r="T26" s="32"/>
      <c r="U26" s="32"/>
      <c r="V26" s="32"/>
      <c r="W26" s="62"/>
      <c r="X26" s="6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62"/>
      <c r="AJ26" s="6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 ht="15.75" customHeight="1">
      <c r="A27" s="49" t="str">
        <f t="shared" si="2"/>
        <v/>
      </c>
      <c r="B27" s="45"/>
      <c r="D27" s="102"/>
      <c r="E27" s="45"/>
      <c r="F27" s="104"/>
      <c r="G27" s="49"/>
      <c r="H27" s="58"/>
      <c r="I27" s="99"/>
      <c r="J27" s="49" t="s">
        <v>182</v>
      </c>
      <c r="K27" s="49" t="str">
        <f t="shared" si="0"/>
        <v/>
      </c>
      <c r="L27" s="65" t="s">
        <v>182</v>
      </c>
      <c r="M27" s="45" t="s">
        <v>182</v>
      </c>
      <c r="N27" s="45" t="str">
        <f t="shared" si="1"/>
        <v/>
      </c>
      <c r="O27" s="45" t="s">
        <v>182</v>
      </c>
      <c r="P27" s="49">
        <v>1</v>
      </c>
      <c r="Q27" s="49">
        <v>1</v>
      </c>
      <c r="S27" s="32"/>
      <c r="T27" s="62"/>
      <c r="U27" s="62"/>
      <c r="V27" s="32"/>
      <c r="W27" s="62"/>
      <c r="X27" s="62"/>
      <c r="Y27" s="32"/>
      <c r="Z27" s="62"/>
      <c r="AA27" s="62"/>
      <c r="AB27" s="32"/>
      <c r="AC27" s="62"/>
      <c r="AD27" s="62"/>
      <c r="AE27" s="32"/>
      <c r="AF27" s="32"/>
      <c r="AG27" s="32"/>
      <c r="AH27" s="32"/>
      <c r="AI27" s="62"/>
      <c r="AJ27" s="62"/>
      <c r="AK27" s="32"/>
      <c r="AL27" s="32"/>
      <c r="AM27" s="32"/>
      <c r="AN27" s="32"/>
      <c r="AO27" s="62"/>
      <c r="AP27" s="62"/>
      <c r="AQ27" s="32"/>
      <c r="AR27" s="32"/>
      <c r="AS27" s="32"/>
    </row>
    <row r="28" spans="1:45" ht="15.75" customHeight="1">
      <c r="A28" s="49" t="str">
        <f t="shared" si="2"/>
        <v/>
      </c>
      <c r="B28" s="45"/>
      <c r="C28" s="45"/>
      <c r="D28" s="102"/>
      <c r="E28" s="45"/>
      <c r="F28" s="104"/>
      <c r="G28" s="49"/>
      <c r="H28" s="58"/>
      <c r="I28" s="99"/>
      <c r="J28" s="49" t="s">
        <v>182</v>
      </c>
      <c r="K28" s="49" t="str">
        <f t="shared" si="0"/>
        <v/>
      </c>
      <c r="L28" s="65" t="s">
        <v>182</v>
      </c>
      <c r="M28" s="45" t="s">
        <v>182</v>
      </c>
      <c r="N28" s="45" t="str">
        <f t="shared" si="1"/>
        <v/>
      </c>
      <c r="O28" s="45" t="s">
        <v>182</v>
      </c>
      <c r="P28" s="49">
        <v>1</v>
      </c>
      <c r="Q28" s="49">
        <v>1</v>
      </c>
      <c r="S28" s="32"/>
      <c r="T28" s="62"/>
      <c r="U28" s="62"/>
      <c r="V28" s="32"/>
      <c r="W28" s="62"/>
      <c r="X28" s="62"/>
      <c r="Y28" s="32"/>
      <c r="Z28" s="62"/>
      <c r="AA28" s="62"/>
      <c r="AB28" s="32"/>
      <c r="AC28" s="62"/>
      <c r="AD28" s="62"/>
      <c r="AE28" s="32"/>
      <c r="AF28" s="32"/>
      <c r="AG28" s="32"/>
      <c r="AH28" s="32"/>
      <c r="AI28" s="62"/>
      <c r="AJ28" s="6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1:45" ht="15.75" customHeight="1">
      <c r="A29" s="49" t="str">
        <f t="shared" si="2"/>
        <v/>
      </c>
      <c r="B29" s="45"/>
      <c r="C29" s="45"/>
      <c r="D29" s="102"/>
      <c r="E29" s="45"/>
      <c r="F29" s="104"/>
      <c r="G29" s="49"/>
      <c r="H29" s="58"/>
      <c r="I29" s="99"/>
      <c r="J29" s="49" t="s">
        <v>182</v>
      </c>
      <c r="K29" s="49" t="str">
        <f t="shared" si="0"/>
        <v/>
      </c>
      <c r="L29" s="65" t="s">
        <v>182</v>
      </c>
      <c r="M29" s="45" t="s">
        <v>182</v>
      </c>
      <c r="N29" s="45" t="str">
        <f t="shared" si="1"/>
        <v/>
      </c>
      <c r="O29" s="45" t="s">
        <v>182</v>
      </c>
      <c r="P29" s="49">
        <v>1</v>
      </c>
      <c r="Q29" s="49">
        <v>1</v>
      </c>
      <c r="R29" s="81"/>
      <c r="S29" s="32"/>
      <c r="T29" s="32"/>
      <c r="U29" s="32"/>
      <c r="V29" s="32"/>
      <c r="W29" s="32"/>
      <c r="X29" s="32"/>
      <c r="Y29" s="32"/>
      <c r="Z29" s="62"/>
      <c r="AA29" s="6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1:45" ht="15.75" customHeight="1">
      <c r="A30" s="49" t="str">
        <f t="shared" si="2"/>
        <v/>
      </c>
      <c r="B30" s="45"/>
      <c r="C30" s="45"/>
      <c r="D30" s="102"/>
      <c r="E30" s="45"/>
      <c r="F30" s="104"/>
      <c r="G30" s="49"/>
      <c r="H30" s="58"/>
      <c r="I30" s="99"/>
      <c r="J30" s="49" t="s">
        <v>182</v>
      </c>
      <c r="K30" s="49" t="str">
        <f t="shared" si="0"/>
        <v/>
      </c>
      <c r="L30" s="65" t="s">
        <v>182</v>
      </c>
      <c r="M30" s="45" t="s">
        <v>182</v>
      </c>
      <c r="N30" s="45" t="str">
        <f t="shared" si="1"/>
        <v/>
      </c>
      <c r="O30" s="45" t="s">
        <v>182</v>
      </c>
      <c r="P30" s="49">
        <v>1</v>
      </c>
      <c r="Q30" s="49">
        <v>1</v>
      </c>
      <c r="R30" s="81"/>
      <c r="S30" s="32"/>
      <c r="T30" s="62"/>
      <c r="U30" s="62"/>
      <c r="V30" s="32"/>
      <c r="W30" s="62"/>
      <c r="X30" s="62"/>
      <c r="Y30" s="32"/>
      <c r="Z30" s="62"/>
      <c r="AA30" s="62"/>
      <c r="AB30" s="32"/>
      <c r="AC30" s="62"/>
      <c r="AD30" s="62"/>
      <c r="AE30" s="32"/>
      <c r="AF30" s="62"/>
      <c r="AG30" s="62"/>
      <c r="AH30" s="32"/>
      <c r="AI30" s="62"/>
      <c r="AJ30" s="62"/>
      <c r="AK30" s="32"/>
      <c r="AL30" s="62"/>
      <c r="AM30" s="62"/>
      <c r="AN30" s="32"/>
      <c r="AO30" s="62"/>
      <c r="AP30" s="62"/>
      <c r="AQ30" s="32"/>
      <c r="AR30" s="62"/>
      <c r="AS30" s="62"/>
    </row>
    <row r="31" spans="1:45" ht="15.75" customHeight="1">
      <c r="A31" s="49" t="str">
        <f t="shared" si="2"/>
        <v/>
      </c>
      <c r="B31" s="45"/>
      <c r="D31" s="101"/>
      <c r="H31" s="58"/>
      <c r="I31" s="99"/>
      <c r="J31" s="49" t="s">
        <v>182</v>
      </c>
      <c r="K31" s="49" t="str">
        <f t="shared" si="0"/>
        <v/>
      </c>
      <c r="L31" s="65" t="s">
        <v>182</v>
      </c>
      <c r="M31" s="45" t="s">
        <v>182</v>
      </c>
      <c r="N31" s="45" t="str">
        <f t="shared" si="1"/>
        <v/>
      </c>
      <c r="O31" s="45" t="s">
        <v>182</v>
      </c>
      <c r="P31" s="49">
        <v>1</v>
      </c>
      <c r="Q31" s="49">
        <v>1</v>
      </c>
      <c r="R31" s="81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62"/>
      <c r="AS31" s="62"/>
    </row>
    <row r="32" spans="1:45" ht="15.75" customHeight="1">
      <c r="A32" s="49" t="str">
        <f t="shared" si="2"/>
        <v/>
      </c>
      <c r="B32" s="45"/>
      <c r="D32" s="102"/>
      <c r="E32" s="45"/>
      <c r="F32" s="104"/>
      <c r="G32" s="49"/>
      <c r="H32" s="58"/>
      <c r="I32" s="99"/>
      <c r="J32" s="49" t="s">
        <v>182</v>
      </c>
      <c r="K32" s="49" t="str">
        <f t="shared" si="0"/>
        <v/>
      </c>
      <c r="L32" s="65" t="s">
        <v>182</v>
      </c>
      <c r="M32" s="45" t="s">
        <v>182</v>
      </c>
      <c r="N32" s="45" t="str">
        <f t="shared" si="1"/>
        <v/>
      </c>
      <c r="O32" s="45" t="s">
        <v>182</v>
      </c>
      <c r="P32" s="49">
        <v>1</v>
      </c>
      <c r="Q32" s="49">
        <v>1</v>
      </c>
      <c r="S32" s="32"/>
      <c r="T32" s="62"/>
      <c r="U32" s="62"/>
      <c r="V32" s="32"/>
      <c r="W32" s="62"/>
      <c r="X32" s="6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45" ht="15.75" customHeight="1">
      <c r="A33" s="49" t="str">
        <f t="shared" si="2"/>
        <v/>
      </c>
      <c r="B33" s="45"/>
      <c r="C33" s="45"/>
      <c r="D33" s="102"/>
      <c r="E33" s="45"/>
      <c r="F33" s="104"/>
      <c r="G33" s="49"/>
      <c r="H33" s="58"/>
      <c r="I33" s="99"/>
      <c r="J33" s="49" t="s">
        <v>182</v>
      </c>
      <c r="K33" s="49" t="str">
        <f t="shared" si="0"/>
        <v/>
      </c>
      <c r="L33" s="65" t="s">
        <v>182</v>
      </c>
      <c r="M33" s="45" t="s">
        <v>182</v>
      </c>
      <c r="N33" s="45" t="str">
        <f t="shared" si="1"/>
        <v/>
      </c>
      <c r="O33" s="45" t="s">
        <v>182</v>
      </c>
      <c r="P33" s="49">
        <v>1</v>
      </c>
      <c r="Q33" s="49">
        <v>1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62"/>
      <c r="AP33" s="62"/>
      <c r="AQ33" s="32"/>
      <c r="AR33" s="32"/>
      <c r="AS33" s="32"/>
    </row>
    <row r="34" spans="1:45" ht="15.75" customHeight="1">
      <c r="A34" s="49" t="str">
        <f t="shared" si="2"/>
        <v/>
      </c>
      <c r="B34" s="45"/>
      <c r="C34" s="45"/>
      <c r="D34" s="102"/>
      <c r="E34" s="45"/>
      <c r="F34" s="104"/>
      <c r="G34" s="49"/>
      <c r="H34" s="58"/>
      <c r="I34" s="99"/>
      <c r="J34" s="49" t="s">
        <v>182</v>
      </c>
      <c r="K34" s="49" t="str">
        <f t="shared" si="0"/>
        <v/>
      </c>
      <c r="L34" s="65" t="s">
        <v>182</v>
      </c>
      <c r="M34" s="45" t="s">
        <v>182</v>
      </c>
      <c r="N34" s="45" t="str">
        <f t="shared" si="1"/>
        <v/>
      </c>
      <c r="O34" s="45" t="s">
        <v>182</v>
      </c>
      <c r="P34" s="49">
        <v>1</v>
      </c>
      <c r="Q34" s="49">
        <v>1</v>
      </c>
      <c r="R34" s="81"/>
      <c r="S34" s="32"/>
      <c r="T34" s="62"/>
      <c r="U34" s="62"/>
      <c r="V34" s="32"/>
      <c r="W34" s="62"/>
      <c r="X34" s="62"/>
      <c r="Y34" s="32"/>
      <c r="Z34" s="62"/>
      <c r="AA34" s="62"/>
      <c r="AB34" s="32"/>
      <c r="AC34" s="62"/>
      <c r="AD34" s="62"/>
      <c r="AE34" s="32"/>
      <c r="AF34" s="32"/>
      <c r="AG34" s="32"/>
      <c r="AH34" s="32"/>
      <c r="AI34" s="62"/>
      <c r="AJ34" s="62"/>
      <c r="AK34" s="32"/>
      <c r="AL34" s="32"/>
      <c r="AM34" s="32"/>
      <c r="AN34" s="32"/>
      <c r="AO34" s="62"/>
      <c r="AP34" s="62"/>
      <c r="AQ34" s="32"/>
      <c r="AR34" s="32"/>
      <c r="AS34" s="32"/>
    </row>
    <row r="35" spans="1:45" ht="15.75" customHeight="1">
      <c r="A35" s="49" t="str">
        <f t="shared" si="2"/>
        <v/>
      </c>
      <c r="B35" s="45"/>
      <c r="C35" s="45"/>
      <c r="D35" s="102"/>
      <c r="E35" s="45"/>
      <c r="F35" s="104"/>
      <c r="G35" s="49"/>
      <c r="H35" s="58"/>
      <c r="I35" s="99"/>
      <c r="J35" s="49" t="s">
        <v>182</v>
      </c>
      <c r="K35" s="49" t="str">
        <f t="shared" si="0"/>
        <v/>
      </c>
      <c r="L35" s="65" t="s">
        <v>182</v>
      </c>
      <c r="M35" s="45" t="s">
        <v>182</v>
      </c>
      <c r="N35" s="45" t="str">
        <f t="shared" si="1"/>
        <v/>
      </c>
      <c r="O35" s="45" t="s">
        <v>182</v>
      </c>
      <c r="P35" s="49">
        <v>1</v>
      </c>
      <c r="Q35" s="49">
        <v>1</v>
      </c>
      <c r="R35" s="81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62"/>
      <c r="AD35" s="6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1:45" ht="15.75" customHeight="1">
      <c r="A36" s="49" t="str">
        <f t="shared" si="2"/>
        <v/>
      </c>
      <c r="B36" s="45"/>
      <c r="D36" s="101"/>
      <c r="H36" s="58"/>
      <c r="I36" s="99"/>
      <c r="J36" s="49" t="s">
        <v>182</v>
      </c>
      <c r="K36" s="49" t="str">
        <f t="shared" si="0"/>
        <v/>
      </c>
      <c r="L36" s="65" t="s">
        <v>182</v>
      </c>
      <c r="M36" s="45" t="s">
        <v>182</v>
      </c>
      <c r="N36" s="45" t="str">
        <f t="shared" si="1"/>
        <v/>
      </c>
      <c r="O36" s="45" t="s">
        <v>182</v>
      </c>
      <c r="P36" s="49">
        <v>1</v>
      </c>
      <c r="Q36" s="49">
        <v>1</v>
      </c>
      <c r="R36" s="81"/>
      <c r="S36" s="32"/>
      <c r="T36" s="32"/>
      <c r="U36" s="32"/>
      <c r="V36" s="32"/>
      <c r="W36" s="62"/>
      <c r="X36" s="6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</row>
    <row r="37" spans="1:45" ht="16.2">
      <c r="A37" s="49" t="str">
        <f t="shared" si="2"/>
        <v/>
      </c>
      <c r="B37" s="45"/>
      <c r="D37" s="102"/>
      <c r="E37" s="45"/>
      <c r="F37" s="104"/>
      <c r="G37" s="49"/>
      <c r="H37" s="58"/>
      <c r="I37" s="99"/>
      <c r="J37" s="49" t="s">
        <v>182</v>
      </c>
      <c r="K37" s="49" t="str">
        <f t="shared" si="0"/>
        <v/>
      </c>
      <c r="L37" s="65" t="s">
        <v>182</v>
      </c>
      <c r="M37" s="45" t="s">
        <v>182</v>
      </c>
      <c r="N37" s="45" t="str">
        <f t="shared" si="1"/>
        <v/>
      </c>
      <c r="O37" s="45" t="s">
        <v>182</v>
      </c>
      <c r="P37" s="49">
        <v>1</v>
      </c>
      <c r="Q37" s="49">
        <v>1</v>
      </c>
      <c r="S37" s="32"/>
      <c r="T37" s="62"/>
      <c r="U37" s="62"/>
      <c r="V37" s="32"/>
      <c r="W37" s="62"/>
      <c r="X37" s="6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</row>
    <row r="38" spans="1:45" ht="16.2">
      <c r="A38" s="49" t="str">
        <f t="shared" si="2"/>
        <v/>
      </c>
      <c r="B38" s="45"/>
      <c r="C38" s="45"/>
      <c r="D38" s="102"/>
      <c r="E38" s="45"/>
      <c r="F38" s="104"/>
      <c r="G38" s="49"/>
      <c r="H38" s="58"/>
      <c r="I38" s="99"/>
      <c r="J38" s="49" t="s">
        <v>182</v>
      </c>
      <c r="K38" s="49" t="str">
        <f t="shared" si="0"/>
        <v/>
      </c>
      <c r="L38" s="65" t="s">
        <v>182</v>
      </c>
      <c r="M38" s="45" t="s">
        <v>182</v>
      </c>
      <c r="N38" s="45" t="str">
        <f t="shared" si="1"/>
        <v/>
      </c>
      <c r="O38" s="45" t="s">
        <v>182</v>
      </c>
      <c r="P38" s="49">
        <v>1</v>
      </c>
      <c r="Q38" s="49">
        <v>1</v>
      </c>
      <c r="S38" s="32"/>
      <c r="T38" s="62"/>
      <c r="U38" s="62"/>
      <c r="V38" s="32"/>
      <c r="W38" s="62"/>
      <c r="X38" s="62"/>
      <c r="Y38" s="32"/>
      <c r="Z38" s="62"/>
      <c r="AA38" s="62"/>
      <c r="AB38" s="32"/>
      <c r="AC38" s="32"/>
      <c r="AD38" s="32"/>
      <c r="AE38" s="32"/>
      <c r="AF38" s="32"/>
      <c r="AG38" s="32"/>
      <c r="AH38" s="32"/>
      <c r="AI38" s="62"/>
      <c r="AJ38" s="62"/>
      <c r="AK38" s="32"/>
      <c r="AL38" s="32"/>
      <c r="AM38" s="32"/>
      <c r="AN38" s="32"/>
      <c r="AO38" s="62"/>
      <c r="AP38" s="62"/>
      <c r="AQ38" s="32"/>
      <c r="AR38" s="32"/>
      <c r="AS38" s="32"/>
    </row>
    <row r="39" spans="1:45" ht="16.2">
      <c r="A39" s="49" t="str">
        <f t="shared" si="2"/>
        <v/>
      </c>
      <c r="B39" s="45"/>
      <c r="C39" s="45"/>
      <c r="D39" s="102"/>
      <c r="E39" s="45"/>
      <c r="F39" s="104"/>
      <c r="G39" s="49"/>
      <c r="H39" s="58"/>
      <c r="I39" s="99"/>
      <c r="J39" s="49" t="s">
        <v>182</v>
      </c>
      <c r="K39" s="49" t="str">
        <f t="shared" si="0"/>
        <v/>
      </c>
      <c r="L39" s="65" t="s">
        <v>182</v>
      </c>
      <c r="M39" s="45" t="s">
        <v>182</v>
      </c>
      <c r="N39" s="45" t="str">
        <f t="shared" si="1"/>
        <v/>
      </c>
      <c r="O39" s="45" t="s">
        <v>182</v>
      </c>
      <c r="P39" s="49">
        <v>1</v>
      </c>
      <c r="Q39" s="49">
        <v>1</v>
      </c>
      <c r="R39" s="81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62"/>
      <c r="AP39" s="62"/>
      <c r="AQ39" s="32"/>
      <c r="AR39" s="32"/>
      <c r="AS39" s="32"/>
    </row>
    <row r="40" spans="1:45" ht="16.2">
      <c r="A40" s="49" t="str">
        <f t="shared" si="2"/>
        <v/>
      </c>
      <c r="B40" s="45"/>
      <c r="C40" s="45"/>
      <c r="D40" s="102"/>
      <c r="E40" s="45"/>
      <c r="F40" s="104"/>
      <c r="G40" s="49"/>
      <c r="H40" s="58"/>
      <c r="I40" s="99"/>
      <c r="J40" s="49" t="s">
        <v>182</v>
      </c>
      <c r="K40" s="49" t="str">
        <f t="shared" si="0"/>
        <v/>
      </c>
      <c r="L40" s="65" t="s">
        <v>182</v>
      </c>
      <c r="M40" s="45" t="s">
        <v>182</v>
      </c>
      <c r="N40" s="45" t="str">
        <f t="shared" si="1"/>
        <v/>
      </c>
      <c r="O40" s="45" t="s">
        <v>182</v>
      </c>
      <c r="P40" s="49">
        <v>1</v>
      </c>
      <c r="Q40" s="49">
        <v>1</v>
      </c>
      <c r="R40" s="81"/>
      <c r="S40" s="32"/>
      <c r="T40" s="32"/>
      <c r="U40" s="32"/>
      <c r="V40" s="32"/>
      <c r="W40" s="32"/>
      <c r="X40" s="32"/>
      <c r="Y40" s="32"/>
      <c r="Z40" s="62"/>
      <c r="AA40" s="62"/>
      <c r="AB40" s="32"/>
      <c r="AC40" s="62"/>
      <c r="AD40" s="6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</row>
    <row r="41" spans="1:45" ht="16.2">
      <c r="A41" s="49" t="str">
        <f t="shared" si="2"/>
        <v/>
      </c>
      <c r="B41" s="45"/>
      <c r="D41" s="101"/>
      <c r="H41" s="58"/>
      <c r="I41" s="99"/>
      <c r="J41" s="49" t="s">
        <v>182</v>
      </c>
      <c r="K41" s="49" t="str">
        <f t="shared" si="0"/>
        <v/>
      </c>
      <c r="L41" s="65" t="s">
        <v>182</v>
      </c>
      <c r="M41" s="45" t="s">
        <v>182</v>
      </c>
      <c r="N41" s="45" t="str">
        <f t="shared" si="1"/>
        <v/>
      </c>
      <c r="O41" s="45" t="s">
        <v>182</v>
      </c>
      <c r="P41" s="49">
        <v>1</v>
      </c>
      <c r="Q41" s="49">
        <v>1</v>
      </c>
      <c r="R41" s="81"/>
      <c r="S41" s="32"/>
      <c r="T41" s="62"/>
      <c r="U41" s="62"/>
      <c r="V41" s="32"/>
      <c r="W41" s="62"/>
      <c r="X41" s="62"/>
      <c r="Y41" s="32"/>
      <c r="Z41" s="62"/>
      <c r="AA41" s="62"/>
      <c r="AB41" s="32"/>
      <c r="AC41" s="62"/>
      <c r="AD41" s="62"/>
      <c r="AE41" s="32"/>
      <c r="AF41" s="32"/>
      <c r="AG41" s="32"/>
      <c r="AH41" s="32"/>
      <c r="AI41" s="62"/>
      <c r="AJ41" s="62"/>
      <c r="AK41" s="32"/>
      <c r="AL41" s="62"/>
      <c r="AM41" s="62"/>
      <c r="AN41" s="32"/>
      <c r="AO41" s="62"/>
      <c r="AP41" s="62"/>
      <c r="AQ41" s="32"/>
      <c r="AR41" s="62"/>
      <c r="AS41" s="62"/>
    </row>
    <row r="42" spans="1:45" ht="16.2">
      <c r="A42" s="49" t="str">
        <f t="shared" si="2"/>
        <v/>
      </c>
      <c r="B42" s="45"/>
      <c r="D42" s="102"/>
      <c r="E42" s="45"/>
      <c r="F42" s="104"/>
      <c r="G42" s="49"/>
      <c r="H42" s="58"/>
      <c r="I42" s="99"/>
      <c r="J42" s="49" t="s">
        <v>182</v>
      </c>
      <c r="K42" s="49" t="str">
        <f t="shared" si="0"/>
        <v/>
      </c>
      <c r="L42" s="65" t="s">
        <v>182</v>
      </c>
      <c r="M42" s="45" t="s">
        <v>182</v>
      </c>
      <c r="N42" s="45" t="str">
        <f t="shared" si="1"/>
        <v/>
      </c>
      <c r="O42" s="45" t="s">
        <v>182</v>
      </c>
      <c r="P42" s="49">
        <v>1</v>
      </c>
      <c r="Q42" s="49">
        <v>1</v>
      </c>
      <c r="S42" s="32"/>
      <c r="T42" s="32"/>
      <c r="U42" s="32"/>
      <c r="V42" s="32"/>
      <c r="W42" s="32"/>
      <c r="X42" s="32"/>
      <c r="Y42" s="32"/>
      <c r="Z42" s="62"/>
      <c r="AA42" s="6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spans="1:45" ht="16.2">
      <c r="A43" s="49" t="str">
        <f t="shared" si="2"/>
        <v/>
      </c>
      <c r="B43" s="45"/>
      <c r="C43" s="45"/>
      <c r="D43" s="102"/>
      <c r="E43" s="45"/>
      <c r="F43" s="104"/>
      <c r="G43" s="49"/>
      <c r="H43" s="58"/>
      <c r="I43" s="99"/>
      <c r="J43" s="49" t="s">
        <v>182</v>
      </c>
      <c r="K43" s="49" t="str">
        <f t="shared" si="0"/>
        <v/>
      </c>
      <c r="L43" s="65" t="s">
        <v>182</v>
      </c>
      <c r="M43" s="45" t="s">
        <v>182</v>
      </c>
      <c r="N43" s="45" t="str">
        <f t="shared" si="1"/>
        <v/>
      </c>
      <c r="O43" s="45" t="s">
        <v>182</v>
      </c>
      <c r="P43" s="49">
        <v>1</v>
      </c>
      <c r="Q43" s="49">
        <v>1</v>
      </c>
      <c r="S43" s="32"/>
      <c r="T43" s="32"/>
      <c r="U43" s="32"/>
      <c r="V43" s="32"/>
      <c r="W43" s="62"/>
      <c r="X43" s="6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</row>
    <row r="44" spans="1:45" ht="16.2">
      <c r="A44" s="49" t="str">
        <f t="shared" si="2"/>
        <v/>
      </c>
      <c r="B44" s="45"/>
      <c r="C44" s="45"/>
      <c r="D44" s="102"/>
      <c r="E44" s="45"/>
      <c r="F44" s="104"/>
      <c r="G44" s="49"/>
      <c r="H44" s="58"/>
      <c r="I44" s="99"/>
      <c r="J44" s="49" t="s">
        <v>182</v>
      </c>
      <c r="K44" s="49" t="str">
        <f t="shared" si="0"/>
        <v/>
      </c>
      <c r="L44" s="65" t="s">
        <v>182</v>
      </c>
      <c r="M44" s="45" t="s">
        <v>182</v>
      </c>
      <c r="N44" s="45" t="str">
        <f t="shared" si="1"/>
        <v/>
      </c>
      <c r="O44" s="45" t="s">
        <v>182</v>
      </c>
      <c r="P44" s="49">
        <v>1</v>
      </c>
      <c r="Q44" s="49">
        <v>1</v>
      </c>
      <c r="R44" s="81"/>
      <c r="S44" s="32"/>
      <c r="T44" s="62"/>
      <c r="U44" s="62"/>
      <c r="V44" s="32"/>
      <c r="W44" s="62"/>
      <c r="X44" s="62"/>
      <c r="Y44" s="32"/>
      <c r="Z44" s="62"/>
      <c r="AA44" s="62"/>
      <c r="AB44" s="32"/>
      <c r="AC44" s="62"/>
      <c r="AD44" s="62"/>
      <c r="AE44" s="32"/>
      <c r="AF44" s="32"/>
      <c r="AG44" s="32"/>
      <c r="AH44" s="32"/>
      <c r="AI44" s="62"/>
      <c r="AJ44" s="62"/>
      <c r="AK44" s="32"/>
      <c r="AL44" s="62"/>
      <c r="AM44" s="62"/>
      <c r="AN44" s="32"/>
      <c r="AO44" s="62"/>
      <c r="AP44" s="62"/>
      <c r="AQ44" s="32"/>
      <c r="AR44" s="32"/>
      <c r="AS44" s="32"/>
    </row>
    <row r="45" spans="1:45" ht="16.2">
      <c r="A45" s="49" t="str">
        <f t="shared" si="2"/>
        <v/>
      </c>
      <c r="B45" s="45"/>
      <c r="C45" s="45"/>
      <c r="D45" s="102"/>
      <c r="E45" s="45"/>
      <c r="F45" s="104"/>
      <c r="G45" s="49"/>
      <c r="H45" s="58"/>
      <c r="I45" s="99"/>
      <c r="J45" s="49" t="s">
        <v>182</v>
      </c>
      <c r="K45" s="49" t="str">
        <f t="shared" si="0"/>
        <v/>
      </c>
      <c r="L45" s="65" t="s">
        <v>182</v>
      </c>
      <c r="M45" s="45" t="s">
        <v>182</v>
      </c>
      <c r="N45" s="45" t="str">
        <f t="shared" si="1"/>
        <v/>
      </c>
      <c r="O45" s="45" t="s">
        <v>182</v>
      </c>
      <c r="P45" s="49">
        <v>1</v>
      </c>
      <c r="Q45" s="49">
        <v>1</v>
      </c>
      <c r="R45" s="81"/>
      <c r="S45" s="32"/>
      <c r="T45" s="32"/>
      <c r="U45" s="32"/>
      <c r="V45" s="32"/>
      <c r="W45" s="62"/>
      <c r="X45" s="62"/>
      <c r="Y45" s="32"/>
      <c r="Z45" s="62"/>
      <c r="AA45" s="62"/>
      <c r="AB45" s="32"/>
      <c r="AC45" s="62"/>
      <c r="AD45" s="62"/>
      <c r="AE45" s="32"/>
      <c r="AF45" s="32"/>
      <c r="AG45" s="32"/>
      <c r="AH45" s="32"/>
      <c r="AI45" s="62"/>
      <c r="AJ45" s="62"/>
      <c r="AK45" s="32"/>
      <c r="AL45" s="32"/>
      <c r="AM45" s="32"/>
      <c r="AN45" s="32"/>
      <c r="AO45" s="62"/>
      <c r="AP45" s="62"/>
      <c r="AQ45" s="32"/>
      <c r="AR45" s="32"/>
      <c r="AS45" s="32"/>
    </row>
    <row r="46" spans="1:45" ht="16.2">
      <c r="A46" s="49" t="str">
        <f t="shared" si="2"/>
        <v/>
      </c>
      <c r="B46" s="45"/>
      <c r="D46" s="101"/>
      <c r="H46" s="58"/>
      <c r="I46" s="99"/>
      <c r="J46" s="49" t="s">
        <v>182</v>
      </c>
      <c r="K46" s="49" t="str">
        <f t="shared" si="0"/>
        <v/>
      </c>
      <c r="L46" s="65" t="s">
        <v>182</v>
      </c>
      <c r="M46" s="45" t="s">
        <v>182</v>
      </c>
      <c r="N46" s="45" t="str">
        <f t="shared" si="1"/>
        <v/>
      </c>
      <c r="O46" s="45" t="s">
        <v>182</v>
      </c>
      <c r="P46" s="49">
        <v>1</v>
      </c>
      <c r="Q46" s="49">
        <v>1</v>
      </c>
      <c r="R46" s="81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62"/>
      <c r="AP46" s="62"/>
      <c r="AQ46" s="32"/>
      <c r="AR46" s="32"/>
      <c r="AS46" s="32"/>
    </row>
    <row r="47" spans="1:45" ht="16.2">
      <c r="A47" s="49" t="str">
        <f t="shared" si="2"/>
        <v/>
      </c>
      <c r="B47" s="45"/>
      <c r="D47" s="102"/>
      <c r="E47" s="45"/>
      <c r="F47" s="104"/>
      <c r="G47" s="49"/>
      <c r="H47" s="58"/>
      <c r="I47" s="99"/>
      <c r="J47" s="49" t="s">
        <v>182</v>
      </c>
      <c r="K47" s="49" t="str">
        <f t="shared" si="0"/>
        <v/>
      </c>
      <c r="L47" s="65" t="s">
        <v>182</v>
      </c>
      <c r="M47" s="45" t="s">
        <v>182</v>
      </c>
      <c r="N47" s="45" t="str">
        <f t="shared" si="1"/>
        <v/>
      </c>
      <c r="O47" s="45" t="s">
        <v>182</v>
      </c>
      <c r="P47" s="49">
        <v>1</v>
      </c>
      <c r="Q47" s="49">
        <v>1</v>
      </c>
      <c r="S47" s="32"/>
      <c r="T47" s="62"/>
      <c r="U47" s="62"/>
      <c r="V47" s="32"/>
      <c r="W47" s="62"/>
      <c r="X47" s="62"/>
      <c r="Y47" s="32"/>
      <c r="Z47" s="62"/>
      <c r="AA47" s="6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62"/>
      <c r="AP47" s="62"/>
      <c r="AQ47" s="32"/>
      <c r="AR47" s="32"/>
      <c r="AS47" s="32"/>
    </row>
    <row r="48" spans="1:45" ht="16.2">
      <c r="A48" s="49" t="str">
        <f t="shared" si="2"/>
        <v/>
      </c>
      <c r="B48" s="45"/>
      <c r="C48" s="45"/>
      <c r="D48" s="102"/>
      <c r="E48" s="45"/>
      <c r="F48" s="104"/>
      <c r="G48" s="49"/>
      <c r="H48" s="58"/>
      <c r="I48" s="99"/>
      <c r="J48" s="49" t="s">
        <v>182</v>
      </c>
      <c r="K48" s="49" t="str">
        <f t="shared" si="0"/>
        <v/>
      </c>
      <c r="L48" s="65" t="s">
        <v>182</v>
      </c>
      <c r="M48" s="45" t="s">
        <v>182</v>
      </c>
      <c r="N48" s="45" t="str">
        <f t="shared" si="1"/>
        <v/>
      </c>
      <c r="O48" s="45" t="s">
        <v>182</v>
      </c>
      <c r="P48" s="49">
        <v>1</v>
      </c>
      <c r="Q48" s="49">
        <v>1</v>
      </c>
      <c r="S48" s="32"/>
      <c r="T48" s="32"/>
      <c r="U48" s="32"/>
      <c r="V48" s="32"/>
      <c r="W48" s="32"/>
      <c r="X48" s="32"/>
      <c r="Y48" s="32"/>
      <c r="Z48" s="62"/>
      <c r="AA48" s="62"/>
      <c r="AB48" s="32"/>
      <c r="AC48" s="62"/>
      <c r="AD48" s="6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62"/>
      <c r="AS48" s="62"/>
    </row>
    <row r="49" spans="1:45" ht="16.2">
      <c r="A49" s="49" t="str">
        <f t="shared" si="2"/>
        <v/>
      </c>
      <c r="B49" s="45"/>
      <c r="C49" s="45"/>
      <c r="D49" s="102"/>
      <c r="E49" s="45"/>
      <c r="F49" s="104"/>
      <c r="G49" s="49"/>
      <c r="H49" s="58"/>
      <c r="I49" s="99"/>
      <c r="J49" s="49" t="s">
        <v>182</v>
      </c>
      <c r="K49" s="49" t="str">
        <f t="shared" si="0"/>
        <v/>
      </c>
      <c r="L49" s="65" t="s">
        <v>182</v>
      </c>
      <c r="M49" s="45" t="s">
        <v>182</v>
      </c>
      <c r="N49" s="45" t="str">
        <f t="shared" si="1"/>
        <v/>
      </c>
      <c r="O49" s="45" t="s">
        <v>182</v>
      </c>
      <c r="P49" s="49">
        <v>1</v>
      </c>
      <c r="Q49" s="49">
        <v>1</v>
      </c>
      <c r="R49" s="81"/>
      <c r="Z49" s="81"/>
      <c r="AA49" s="81"/>
      <c r="AB49" s="81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</row>
    <row r="50" spans="1:45" ht="16.2">
      <c r="A50" s="49" t="str">
        <f t="shared" si="2"/>
        <v/>
      </c>
      <c r="B50" s="45"/>
      <c r="C50" s="45"/>
      <c r="D50" s="102"/>
      <c r="E50" s="45"/>
      <c r="F50" s="104"/>
      <c r="G50" s="49"/>
      <c r="H50" s="58"/>
      <c r="I50" s="99"/>
      <c r="J50" s="49" t="s">
        <v>182</v>
      </c>
      <c r="K50" s="49" t="str">
        <f t="shared" si="0"/>
        <v/>
      </c>
      <c r="L50" s="65" t="s">
        <v>182</v>
      </c>
      <c r="M50" s="45" t="s">
        <v>182</v>
      </c>
      <c r="N50" s="45" t="str">
        <f t="shared" si="1"/>
        <v/>
      </c>
      <c r="O50" s="45" t="s">
        <v>182</v>
      </c>
      <c r="P50" s="49">
        <v>1</v>
      </c>
      <c r="Q50" s="49">
        <v>1</v>
      </c>
      <c r="R50" s="81"/>
      <c r="Z50" s="81"/>
      <c r="AA50" s="81"/>
      <c r="AB50" s="81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</row>
    <row r="51" spans="1:45" ht="16.2">
      <c r="A51" s="49" t="str">
        <f t="shared" si="2"/>
        <v/>
      </c>
      <c r="B51" s="45"/>
      <c r="D51" s="101"/>
      <c r="H51" s="58"/>
      <c r="I51" s="99"/>
      <c r="J51" s="49" t="s">
        <v>182</v>
      </c>
      <c r="K51" s="49" t="str">
        <f t="shared" si="0"/>
        <v/>
      </c>
      <c r="L51" s="65" t="s">
        <v>182</v>
      </c>
      <c r="M51" s="45" t="s">
        <v>182</v>
      </c>
      <c r="N51" s="45" t="str">
        <f t="shared" si="1"/>
        <v/>
      </c>
      <c r="O51" s="45" t="s">
        <v>182</v>
      </c>
      <c r="P51" s="49">
        <v>1</v>
      </c>
      <c r="Q51" s="49">
        <v>1</v>
      </c>
      <c r="R51" s="81"/>
      <c r="S51" s="81"/>
      <c r="T51" s="82"/>
      <c r="U51" s="82"/>
      <c r="V51" s="81"/>
      <c r="W51" s="81"/>
      <c r="X51" s="81"/>
      <c r="Y51" s="81"/>
      <c r="Z51" s="81"/>
      <c r="AA51" s="81"/>
      <c r="AB51" s="81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</row>
    <row r="52" spans="1:45" ht="16.2">
      <c r="A52" s="49" t="str">
        <f t="shared" si="2"/>
        <v/>
      </c>
      <c r="B52" s="45"/>
      <c r="D52" s="102"/>
      <c r="E52" s="45"/>
      <c r="F52" s="104"/>
      <c r="G52" s="49"/>
      <c r="H52" s="58"/>
      <c r="I52" s="99"/>
      <c r="J52" s="49" t="s">
        <v>182</v>
      </c>
      <c r="K52" s="49" t="str">
        <f t="shared" si="0"/>
        <v/>
      </c>
      <c r="L52" s="65" t="s">
        <v>182</v>
      </c>
      <c r="M52" s="45" t="s">
        <v>182</v>
      </c>
      <c r="N52" s="45" t="str">
        <f t="shared" si="1"/>
        <v/>
      </c>
      <c r="O52" s="45" t="s">
        <v>182</v>
      </c>
      <c r="P52" s="49">
        <v>1</v>
      </c>
      <c r="Q52" s="49">
        <v>1</v>
      </c>
      <c r="S52" s="81"/>
      <c r="T52" s="82"/>
      <c r="U52" s="82"/>
      <c r="V52" s="81"/>
      <c r="W52" s="81"/>
      <c r="X52" s="81"/>
      <c r="Y52" s="81"/>
      <c r="Z52" s="81"/>
      <c r="AA52" s="81"/>
      <c r="AB52" s="81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</row>
    <row r="53" spans="1:45" ht="16.2">
      <c r="A53" s="49" t="str">
        <f t="shared" si="2"/>
        <v/>
      </c>
      <c r="B53" s="45"/>
      <c r="C53" s="45"/>
      <c r="D53" s="102"/>
      <c r="E53" s="45"/>
      <c r="F53" s="104"/>
      <c r="G53" s="49"/>
      <c r="H53" s="58"/>
      <c r="I53" s="99"/>
      <c r="J53" s="49" t="s">
        <v>182</v>
      </c>
      <c r="K53" s="49" t="str">
        <f t="shared" si="0"/>
        <v/>
      </c>
      <c r="L53" s="65" t="s">
        <v>182</v>
      </c>
      <c r="M53" s="45" t="s">
        <v>182</v>
      </c>
      <c r="N53" s="45" t="str">
        <f t="shared" si="1"/>
        <v/>
      </c>
      <c r="O53" s="45" t="s">
        <v>182</v>
      </c>
      <c r="P53" s="49">
        <v>1</v>
      </c>
      <c r="Q53" s="49">
        <v>1</v>
      </c>
      <c r="S53" s="81"/>
      <c r="T53" s="82"/>
      <c r="U53" s="82"/>
      <c r="V53" s="81"/>
      <c r="W53" s="81"/>
      <c r="X53" s="81"/>
      <c r="Y53" s="81"/>
      <c r="Z53" s="81"/>
      <c r="AA53" s="81"/>
      <c r="AB53" s="81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</row>
    <row r="54" spans="1:45" ht="16.2">
      <c r="A54" s="49" t="str">
        <f t="shared" si="2"/>
        <v/>
      </c>
      <c r="B54" s="45"/>
      <c r="C54" s="45"/>
      <c r="D54" s="102"/>
      <c r="E54" s="45"/>
      <c r="F54" s="104"/>
      <c r="G54" s="49"/>
      <c r="H54" s="58"/>
      <c r="I54" s="99"/>
      <c r="J54" s="49" t="s">
        <v>182</v>
      </c>
      <c r="K54" s="49" t="str">
        <f t="shared" si="0"/>
        <v/>
      </c>
      <c r="L54" s="65" t="s">
        <v>182</v>
      </c>
      <c r="M54" s="45" t="s">
        <v>182</v>
      </c>
      <c r="N54" s="45" t="str">
        <f t="shared" si="1"/>
        <v/>
      </c>
      <c r="O54" s="45" t="s">
        <v>182</v>
      </c>
      <c r="P54" s="49">
        <v>1</v>
      </c>
      <c r="Q54" s="49">
        <v>1</v>
      </c>
      <c r="R54" s="81"/>
      <c r="S54" s="81"/>
      <c r="T54" s="82"/>
      <c r="U54" s="82"/>
      <c r="V54" s="81"/>
      <c r="W54" s="81"/>
      <c r="X54" s="81"/>
      <c r="Y54" s="81"/>
      <c r="Z54" s="81"/>
      <c r="AA54" s="81"/>
      <c r="AB54" s="81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1:45" ht="16.2">
      <c r="A55" s="49" t="str">
        <f t="shared" si="2"/>
        <v/>
      </c>
      <c r="B55" s="45"/>
      <c r="C55" s="45"/>
      <c r="D55" s="102"/>
      <c r="E55" s="45"/>
      <c r="F55" s="104"/>
      <c r="G55" s="49"/>
      <c r="H55" s="58"/>
      <c r="I55" s="99"/>
      <c r="J55" s="49" t="s">
        <v>182</v>
      </c>
      <c r="K55" s="49" t="str">
        <f t="shared" si="0"/>
        <v/>
      </c>
      <c r="L55" s="65" t="s">
        <v>182</v>
      </c>
      <c r="M55" s="45" t="s">
        <v>182</v>
      </c>
      <c r="N55" s="45" t="str">
        <f t="shared" si="1"/>
        <v/>
      </c>
      <c r="O55" s="45" t="s">
        <v>182</v>
      </c>
      <c r="P55" s="49">
        <v>1</v>
      </c>
      <c r="Q55" s="49">
        <v>1</v>
      </c>
      <c r="R55" s="81"/>
      <c r="S55" s="81"/>
      <c r="T55" s="82"/>
      <c r="U55" s="82"/>
      <c r="V55" s="81"/>
      <c r="W55" s="81"/>
      <c r="X55" s="81"/>
      <c r="Y55" s="81"/>
      <c r="Z55" s="81"/>
      <c r="AA55" s="81"/>
      <c r="AB55" s="81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1:45" ht="16.2">
      <c r="A56" s="49" t="str">
        <f t="shared" si="2"/>
        <v/>
      </c>
      <c r="B56" s="45"/>
      <c r="D56" s="101"/>
      <c r="H56" s="58"/>
      <c r="I56" s="99"/>
      <c r="J56" s="49" t="s">
        <v>182</v>
      </c>
      <c r="K56" s="49" t="str">
        <f t="shared" si="0"/>
        <v/>
      </c>
      <c r="L56" s="65" t="s">
        <v>182</v>
      </c>
      <c r="M56" s="45" t="s">
        <v>182</v>
      </c>
      <c r="N56" s="45" t="str">
        <f t="shared" si="1"/>
        <v/>
      </c>
      <c r="O56" s="45" t="s">
        <v>182</v>
      </c>
      <c r="P56" s="49">
        <v>1</v>
      </c>
      <c r="Q56" s="49">
        <v>1</v>
      </c>
      <c r="R56" s="81"/>
      <c r="S56" s="81"/>
      <c r="T56" s="82"/>
      <c r="U56" s="82"/>
      <c r="V56" s="81"/>
      <c r="W56" s="81"/>
      <c r="X56" s="81"/>
      <c r="Y56" s="81"/>
      <c r="Z56" s="81"/>
      <c r="AA56" s="81"/>
      <c r="AB56" s="81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1:45" ht="16.2">
      <c r="A57" s="49" t="str">
        <f t="shared" si="2"/>
        <v/>
      </c>
      <c r="B57" s="45"/>
      <c r="D57" s="102"/>
      <c r="E57" s="45"/>
      <c r="F57" s="104"/>
      <c r="G57" s="49"/>
      <c r="H57" s="58"/>
      <c r="I57" s="99"/>
      <c r="J57" s="49" t="s">
        <v>182</v>
      </c>
      <c r="K57" s="49" t="str">
        <f t="shared" si="0"/>
        <v/>
      </c>
      <c r="L57" s="65" t="s">
        <v>182</v>
      </c>
      <c r="M57" s="45" t="s">
        <v>182</v>
      </c>
      <c r="N57" s="45" t="str">
        <f t="shared" si="1"/>
        <v/>
      </c>
      <c r="O57" s="45" t="s">
        <v>182</v>
      </c>
      <c r="P57" s="49">
        <v>1</v>
      </c>
      <c r="Q57" s="49">
        <v>1</v>
      </c>
      <c r="S57" s="81"/>
      <c r="T57" s="82"/>
      <c r="U57" s="82"/>
      <c r="V57" s="81"/>
      <c r="W57" s="81"/>
      <c r="X57" s="81"/>
      <c r="Y57" s="81"/>
      <c r="Z57" s="81"/>
      <c r="AA57" s="81"/>
      <c r="AB57" s="81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1:45" ht="16.2">
      <c r="A58" s="49" t="str">
        <f t="shared" si="2"/>
        <v/>
      </c>
      <c r="B58" s="45"/>
      <c r="C58" s="45"/>
      <c r="D58" s="102"/>
      <c r="E58" s="45"/>
      <c r="F58" s="104"/>
      <c r="G58" s="49"/>
      <c r="H58" s="58"/>
      <c r="I58" s="99"/>
      <c r="J58" s="49" t="s">
        <v>182</v>
      </c>
      <c r="K58" s="49" t="str">
        <f t="shared" si="0"/>
        <v/>
      </c>
      <c r="L58" s="65" t="s">
        <v>182</v>
      </c>
      <c r="M58" s="45" t="s">
        <v>182</v>
      </c>
      <c r="N58" s="45" t="str">
        <f t="shared" si="1"/>
        <v/>
      </c>
      <c r="O58" s="45" t="s">
        <v>182</v>
      </c>
      <c r="P58" s="49">
        <v>1</v>
      </c>
      <c r="Q58" s="49">
        <v>1</v>
      </c>
      <c r="S58" s="81"/>
      <c r="T58" s="82"/>
      <c r="U58" s="82"/>
      <c r="V58" s="81"/>
      <c r="W58" s="81"/>
      <c r="X58" s="81"/>
      <c r="Y58" s="81"/>
      <c r="Z58" s="81"/>
      <c r="AA58" s="81"/>
      <c r="AB58" s="81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1:45" ht="16.2">
      <c r="A59" s="49" t="str">
        <f t="shared" si="2"/>
        <v/>
      </c>
      <c r="B59" s="45"/>
      <c r="C59" s="45"/>
      <c r="D59" s="102"/>
      <c r="E59" s="45"/>
      <c r="F59" s="104"/>
      <c r="G59" s="49"/>
      <c r="H59" s="58"/>
      <c r="I59" s="99"/>
      <c r="J59" s="49" t="s">
        <v>182</v>
      </c>
      <c r="K59" s="49" t="str">
        <f t="shared" si="0"/>
        <v/>
      </c>
      <c r="L59" s="65" t="s">
        <v>182</v>
      </c>
      <c r="M59" s="45" t="s">
        <v>182</v>
      </c>
      <c r="N59" s="45" t="str">
        <f t="shared" si="1"/>
        <v/>
      </c>
      <c r="O59" s="45" t="s">
        <v>182</v>
      </c>
      <c r="P59" s="49">
        <v>1</v>
      </c>
      <c r="Q59" s="49">
        <v>1</v>
      </c>
      <c r="R59" s="81"/>
      <c r="S59" s="81"/>
      <c r="T59" s="82"/>
      <c r="U59" s="82"/>
      <c r="V59" s="81"/>
      <c r="W59" s="81"/>
      <c r="X59" s="81"/>
      <c r="Y59" s="81"/>
      <c r="Z59" s="81"/>
      <c r="AA59" s="81"/>
      <c r="AB59" s="81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  <row r="60" spans="1:45" ht="16.2">
      <c r="A60" s="49" t="str">
        <f t="shared" si="2"/>
        <v/>
      </c>
      <c r="B60" s="45"/>
      <c r="C60" s="45"/>
      <c r="D60" s="102"/>
      <c r="E60" s="45"/>
      <c r="F60" s="104"/>
      <c r="G60" s="49"/>
      <c r="H60" s="58"/>
      <c r="I60" s="99"/>
      <c r="J60" s="49" t="s">
        <v>182</v>
      </c>
      <c r="K60" s="49" t="str">
        <f t="shared" si="0"/>
        <v/>
      </c>
      <c r="L60" s="65" t="s">
        <v>182</v>
      </c>
      <c r="M60" s="45" t="s">
        <v>182</v>
      </c>
      <c r="N60" s="45" t="str">
        <f t="shared" si="1"/>
        <v/>
      </c>
      <c r="O60" s="45" t="s">
        <v>182</v>
      </c>
      <c r="P60" s="49">
        <v>1</v>
      </c>
      <c r="Q60" s="49">
        <v>1</v>
      </c>
      <c r="R60" s="81"/>
      <c r="S60" s="81"/>
      <c r="T60" s="82"/>
      <c r="U60" s="82"/>
      <c r="V60" s="81"/>
      <c r="W60" s="81"/>
      <c r="X60" s="81"/>
      <c r="Y60" s="81"/>
      <c r="Z60" s="81"/>
      <c r="AA60" s="81"/>
      <c r="AB60" s="81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</row>
    <row r="61" spans="1:45" ht="16.2">
      <c r="A61" s="49" t="str">
        <f t="shared" si="2"/>
        <v/>
      </c>
      <c r="B61" s="45"/>
      <c r="D61" s="101"/>
      <c r="H61" s="58"/>
      <c r="I61" s="99"/>
      <c r="J61" s="49" t="s">
        <v>182</v>
      </c>
      <c r="K61" s="49" t="str">
        <f t="shared" si="0"/>
        <v/>
      </c>
      <c r="L61" s="65" t="s">
        <v>182</v>
      </c>
      <c r="M61" s="45" t="s">
        <v>182</v>
      </c>
      <c r="N61" s="45" t="str">
        <f t="shared" si="1"/>
        <v/>
      </c>
      <c r="O61" s="45" t="s">
        <v>182</v>
      </c>
      <c r="P61" s="49">
        <v>1</v>
      </c>
      <c r="Q61" s="49">
        <v>1</v>
      </c>
      <c r="R61" s="81"/>
      <c r="S61" s="81"/>
      <c r="T61" s="82"/>
      <c r="U61" s="82"/>
      <c r="V61" s="81"/>
      <c r="W61" s="81"/>
      <c r="X61" s="81"/>
      <c r="Y61" s="81"/>
      <c r="Z61" s="81"/>
      <c r="AA61" s="81"/>
      <c r="AB61" s="81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</row>
    <row r="62" spans="1:45" ht="16.2">
      <c r="A62" s="49" t="str">
        <f t="shared" si="2"/>
        <v/>
      </c>
      <c r="B62" s="45"/>
      <c r="D62" s="102"/>
      <c r="E62" s="45"/>
      <c r="F62" s="104"/>
      <c r="G62" s="49"/>
      <c r="H62" s="58"/>
      <c r="I62" s="99"/>
      <c r="J62" s="49" t="s">
        <v>182</v>
      </c>
      <c r="K62" s="49" t="str">
        <f t="shared" si="0"/>
        <v/>
      </c>
      <c r="L62" s="65" t="s">
        <v>182</v>
      </c>
      <c r="M62" s="45" t="s">
        <v>182</v>
      </c>
      <c r="N62" s="45" t="str">
        <f t="shared" si="1"/>
        <v/>
      </c>
      <c r="O62" s="45" t="s">
        <v>182</v>
      </c>
      <c r="P62" s="49">
        <v>1</v>
      </c>
      <c r="Q62" s="49">
        <v>1</v>
      </c>
      <c r="S62" s="81"/>
      <c r="T62" s="82"/>
      <c r="U62" s="82"/>
      <c r="V62" s="81"/>
      <c r="W62" s="81"/>
      <c r="X62" s="81"/>
      <c r="Y62" s="81"/>
      <c r="Z62" s="81"/>
      <c r="AA62" s="81"/>
      <c r="AB62" s="81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</row>
    <row r="63" spans="1:45" ht="16.2">
      <c r="A63" s="49" t="str">
        <f t="shared" si="2"/>
        <v/>
      </c>
      <c r="B63" s="45"/>
      <c r="C63" s="45"/>
      <c r="D63" s="102"/>
      <c r="E63" s="45"/>
      <c r="F63" s="104"/>
      <c r="G63" s="49"/>
      <c r="H63" s="58"/>
      <c r="I63" s="99"/>
      <c r="J63" s="49" t="s">
        <v>182</v>
      </c>
      <c r="K63" s="49" t="str">
        <f t="shared" si="0"/>
        <v/>
      </c>
      <c r="L63" s="65" t="s">
        <v>182</v>
      </c>
      <c r="M63" s="45" t="s">
        <v>182</v>
      </c>
      <c r="N63" s="45" t="str">
        <f t="shared" si="1"/>
        <v/>
      </c>
      <c r="O63" s="45" t="s">
        <v>182</v>
      </c>
      <c r="P63" s="49">
        <v>1</v>
      </c>
      <c r="Q63" s="49">
        <v>1</v>
      </c>
      <c r="S63" s="81"/>
      <c r="T63" s="82"/>
      <c r="U63" s="82"/>
      <c r="V63" s="81"/>
      <c r="W63" s="81"/>
      <c r="X63" s="81"/>
      <c r="Y63" s="81"/>
      <c r="Z63" s="81"/>
      <c r="AA63" s="81"/>
      <c r="AB63" s="81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</row>
    <row r="64" spans="1:45" ht="16.2">
      <c r="A64" s="49" t="str">
        <f t="shared" si="2"/>
        <v/>
      </c>
      <c r="B64" s="45"/>
      <c r="C64" s="45"/>
      <c r="D64" s="102"/>
      <c r="E64" s="45"/>
      <c r="F64" s="104"/>
      <c r="G64" s="49"/>
      <c r="H64" s="58"/>
      <c r="I64" s="99"/>
      <c r="J64" s="49" t="s">
        <v>182</v>
      </c>
      <c r="K64" s="49" t="str">
        <f t="shared" si="0"/>
        <v/>
      </c>
      <c r="L64" s="65" t="s">
        <v>182</v>
      </c>
      <c r="M64" s="45" t="s">
        <v>182</v>
      </c>
      <c r="N64" s="45" t="str">
        <f t="shared" si="1"/>
        <v/>
      </c>
      <c r="O64" s="45" t="s">
        <v>182</v>
      </c>
      <c r="P64" s="49">
        <v>1</v>
      </c>
      <c r="Q64" s="49">
        <v>1</v>
      </c>
      <c r="R64" s="81"/>
      <c r="S64" s="81"/>
      <c r="T64" s="82"/>
      <c r="U64" s="82"/>
      <c r="V64" s="81"/>
      <c r="W64" s="81"/>
      <c r="X64" s="81"/>
      <c r="Y64" s="81"/>
      <c r="Z64" s="81"/>
      <c r="AA64" s="81"/>
      <c r="AB64" s="81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</row>
    <row r="65" spans="1:45" ht="16.2">
      <c r="A65" s="49" t="str">
        <f t="shared" si="2"/>
        <v/>
      </c>
      <c r="B65" s="45"/>
      <c r="C65" s="45"/>
      <c r="D65" s="102"/>
      <c r="E65" s="45"/>
      <c r="F65" s="104"/>
      <c r="G65" s="49"/>
      <c r="H65" s="58"/>
      <c r="I65" s="99"/>
      <c r="J65" s="49" t="s">
        <v>182</v>
      </c>
      <c r="K65" s="49" t="str">
        <f t="shared" si="0"/>
        <v/>
      </c>
      <c r="L65" s="65" t="s">
        <v>182</v>
      </c>
      <c r="M65" s="45" t="s">
        <v>182</v>
      </c>
      <c r="N65" s="45" t="str">
        <f t="shared" si="1"/>
        <v/>
      </c>
      <c r="O65" s="45" t="s">
        <v>182</v>
      </c>
      <c r="P65" s="49">
        <v>1</v>
      </c>
      <c r="Q65" s="49">
        <v>1</v>
      </c>
      <c r="R65" s="81"/>
      <c r="S65" s="81"/>
      <c r="T65" s="82"/>
      <c r="U65" s="82"/>
      <c r="V65" s="81"/>
      <c r="W65" s="81"/>
      <c r="X65" s="81"/>
      <c r="Y65" s="81"/>
      <c r="Z65" s="81"/>
      <c r="AA65" s="81"/>
      <c r="AB65" s="81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</row>
    <row r="66" spans="1:45" ht="16.2">
      <c r="A66" s="49" t="str">
        <f t="shared" si="2"/>
        <v/>
      </c>
      <c r="B66" s="45"/>
      <c r="D66" s="101"/>
      <c r="H66" s="58"/>
      <c r="I66" s="99"/>
      <c r="J66" s="49" t="s">
        <v>182</v>
      </c>
      <c r="K66" s="49" t="str">
        <f t="shared" si="0"/>
        <v/>
      </c>
      <c r="L66" s="65" t="s">
        <v>182</v>
      </c>
      <c r="M66" s="45" t="s">
        <v>182</v>
      </c>
      <c r="N66" s="45" t="str">
        <f t="shared" si="1"/>
        <v/>
      </c>
      <c r="O66" s="45" t="s">
        <v>182</v>
      </c>
      <c r="P66" s="49">
        <v>1</v>
      </c>
      <c r="Q66" s="49">
        <v>1</v>
      </c>
      <c r="R66" s="81"/>
      <c r="S66" s="81"/>
      <c r="T66" s="82"/>
      <c r="U66" s="82"/>
      <c r="V66" s="81"/>
      <c r="W66" s="81"/>
      <c r="X66" s="81"/>
      <c r="Y66" s="81"/>
      <c r="Z66" s="81"/>
      <c r="AA66" s="81"/>
      <c r="AB66" s="81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</row>
    <row r="67" spans="1:45" ht="16.2">
      <c r="A67" s="49" t="str">
        <f t="shared" si="2"/>
        <v/>
      </c>
      <c r="B67" s="45"/>
      <c r="D67" s="102"/>
      <c r="E67" s="45"/>
      <c r="F67" s="104"/>
      <c r="G67" s="49"/>
      <c r="H67" s="58"/>
      <c r="I67" s="99"/>
      <c r="J67" s="49" t="s">
        <v>182</v>
      </c>
      <c r="K67" s="49" t="str">
        <f t="shared" si="0"/>
        <v/>
      </c>
      <c r="L67" s="65" t="s">
        <v>182</v>
      </c>
      <c r="M67" s="45" t="s">
        <v>182</v>
      </c>
      <c r="N67" s="45" t="str">
        <f t="shared" si="1"/>
        <v/>
      </c>
      <c r="O67" s="45" t="s">
        <v>182</v>
      </c>
      <c r="P67" s="49">
        <v>1</v>
      </c>
      <c r="Q67" s="49">
        <v>1</v>
      </c>
      <c r="S67" s="81"/>
      <c r="T67" s="82"/>
      <c r="U67" s="82"/>
      <c r="V67" s="81"/>
      <c r="W67" s="81"/>
      <c r="X67" s="81"/>
      <c r="Y67" s="81"/>
      <c r="Z67" s="81"/>
      <c r="AA67" s="81"/>
      <c r="AB67" s="81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</row>
    <row r="68" spans="1:45" ht="16.2">
      <c r="A68" s="49" t="str">
        <f t="shared" si="2"/>
        <v/>
      </c>
      <c r="B68" s="45"/>
      <c r="C68" s="45"/>
      <c r="D68" s="102"/>
      <c r="E68" s="45"/>
      <c r="F68" s="104"/>
      <c r="G68" s="49"/>
      <c r="H68" s="58"/>
      <c r="I68" s="99"/>
      <c r="J68" s="49" t="s">
        <v>182</v>
      </c>
      <c r="K68" s="49" t="str">
        <f t="shared" si="0"/>
        <v/>
      </c>
      <c r="L68" s="65" t="s">
        <v>182</v>
      </c>
      <c r="M68" s="45" t="s">
        <v>182</v>
      </c>
      <c r="N68" s="45" t="str">
        <f t="shared" si="1"/>
        <v/>
      </c>
      <c r="O68" s="45" t="s">
        <v>182</v>
      </c>
      <c r="P68" s="49">
        <v>1</v>
      </c>
      <c r="Q68" s="49">
        <v>1</v>
      </c>
      <c r="S68" s="81"/>
      <c r="T68" s="82"/>
      <c r="U68" s="82"/>
      <c r="V68" s="81"/>
      <c r="W68" s="81"/>
      <c r="X68" s="81"/>
      <c r="Y68" s="81"/>
      <c r="Z68" s="81"/>
      <c r="AA68" s="81"/>
      <c r="AB68" s="81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</row>
    <row r="69" spans="1:45" ht="16.2">
      <c r="A69" s="49" t="str">
        <f t="shared" si="2"/>
        <v/>
      </c>
      <c r="B69" s="45"/>
      <c r="C69" s="45"/>
      <c r="D69" s="102"/>
      <c r="E69" s="45"/>
      <c r="F69" s="104"/>
      <c r="G69" s="49"/>
      <c r="H69" s="58"/>
      <c r="I69" s="99"/>
      <c r="J69" s="49" t="s">
        <v>182</v>
      </c>
      <c r="K69" s="49" t="str">
        <f t="shared" si="0"/>
        <v/>
      </c>
      <c r="L69" s="65" t="s">
        <v>182</v>
      </c>
      <c r="M69" s="45" t="s">
        <v>182</v>
      </c>
      <c r="N69" s="45" t="str">
        <f t="shared" si="1"/>
        <v/>
      </c>
      <c r="O69" s="45" t="s">
        <v>182</v>
      </c>
      <c r="P69" s="49">
        <v>1</v>
      </c>
      <c r="Q69" s="49">
        <v>1</v>
      </c>
      <c r="R69" s="81"/>
      <c r="S69" s="81"/>
      <c r="T69" s="82"/>
      <c r="U69" s="82"/>
      <c r="V69" s="81"/>
      <c r="W69" s="81"/>
      <c r="X69" s="81"/>
      <c r="Y69" s="81"/>
      <c r="Z69" s="81"/>
      <c r="AA69" s="81"/>
      <c r="AB69" s="81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</row>
    <row r="70" spans="1:45" ht="16.2">
      <c r="A70" s="49" t="str">
        <f t="shared" si="2"/>
        <v/>
      </c>
      <c r="B70" s="45"/>
      <c r="C70" s="45"/>
      <c r="D70" s="102"/>
      <c r="E70" s="45"/>
      <c r="F70" s="104"/>
      <c r="G70" s="49"/>
      <c r="H70" s="58"/>
      <c r="I70" s="99"/>
      <c r="J70" s="49" t="s">
        <v>182</v>
      </c>
      <c r="K70" s="49" t="str">
        <f t="shared" si="0"/>
        <v/>
      </c>
      <c r="L70" s="65" t="s">
        <v>182</v>
      </c>
      <c r="M70" s="45" t="s">
        <v>182</v>
      </c>
      <c r="N70" s="45" t="str">
        <f t="shared" si="1"/>
        <v/>
      </c>
      <c r="O70" s="45" t="s">
        <v>182</v>
      </c>
      <c r="P70" s="49">
        <v>1</v>
      </c>
      <c r="Q70" s="49">
        <v>1</v>
      </c>
      <c r="R70" s="81"/>
      <c r="S70" s="81"/>
      <c r="T70" s="82"/>
      <c r="U70" s="82"/>
      <c r="V70" s="81"/>
      <c r="W70" s="81"/>
      <c r="X70" s="81"/>
      <c r="Y70" s="81"/>
      <c r="Z70" s="81"/>
      <c r="AA70" s="81"/>
      <c r="AB70" s="81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</row>
    <row r="71" spans="1:45" ht="16.2">
      <c r="A71" s="49" t="str">
        <f t="shared" si="2"/>
        <v/>
      </c>
      <c r="D71" s="85"/>
      <c r="F71" s="48"/>
      <c r="H71" s="58"/>
      <c r="I71" s="99"/>
      <c r="J71" s="49" t="s">
        <v>182</v>
      </c>
      <c r="K71" s="49" t="str">
        <f t="shared" si="0"/>
        <v/>
      </c>
      <c r="L71" s="65" t="s">
        <v>182</v>
      </c>
      <c r="M71" s="45" t="s">
        <v>182</v>
      </c>
      <c r="N71" s="45" t="str">
        <f t="shared" si="1"/>
        <v/>
      </c>
      <c r="O71" s="45" t="s">
        <v>182</v>
      </c>
      <c r="P71" s="49">
        <v>1</v>
      </c>
      <c r="Q71" s="49">
        <v>1</v>
      </c>
      <c r="R71" s="81"/>
      <c r="S71" s="81"/>
      <c r="T71" s="82"/>
      <c r="U71" s="82"/>
      <c r="V71" s="81"/>
      <c r="W71" s="81"/>
      <c r="X71" s="81"/>
      <c r="Y71" s="81"/>
      <c r="Z71" s="81"/>
      <c r="AA71" s="81"/>
      <c r="AB71" s="81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</row>
    <row r="72" spans="1:45" ht="16.2">
      <c r="A72" s="49" t="str">
        <f t="shared" si="2"/>
        <v/>
      </c>
      <c r="D72" s="85"/>
      <c r="F72" s="48"/>
      <c r="H72" s="58"/>
      <c r="I72" s="99"/>
      <c r="J72" s="49" t="s">
        <v>182</v>
      </c>
      <c r="K72" s="49" t="str">
        <f t="shared" si="0"/>
        <v/>
      </c>
      <c r="L72" s="65" t="s">
        <v>182</v>
      </c>
      <c r="M72" s="45" t="s">
        <v>182</v>
      </c>
      <c r="N72" s="45" t="str">
        <f t="shared" si="1"/>
        <v/>
      </c>
      <c r="O72" s="45" t="s">
        <v>182</v>
      </c>
      <c r="P72" s="49">
        <v>1</v>
      </c>
      <c r="Q72" s="49">
        <v>1</v>
      </c>
      <c r="R72" s="81"/>
      <c r="S72" s="81"/>
      <c r="T72" s="82"/>
      <c r="U72" s="82"/>
      <c r="V72" s="81"/>
      <c r="W72" s="81"/>
      <c r="X72" s="81"/>
      <c r="Y72" s="81"/>
      <c r="Z72" s="81"/>
      <c r="AA72" s="81"/>
      <c r="AB72" s="81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</row>
    <row r="73" spans="1:45" ht="16.2">
      <c r="A73" s="49" t="str">
        <f t="shared" si="2"/>
        <v/>
      </c>
      <c r="D73" s="85"/>
      <c r="F73" s="48"/>
      <c r="H73" s="58"/>
      <c r="I73" s="99"/>
      <c r="J73" s="49" t="s">
        <v>182</v>
      </c>
      <c r="K73" s="49" t="str">
        <f t="shared" si="0"/>
        <v/>
      </c>
      <c r="L73" s="65" t="s">
        <v>182</v>
      </c>
      <c r="M73" s="45" t="s">
        <v>182</v>
      </c>
      <c r="N73" s="45" t="str">
        <f t="shared" si="1"/>
        <v/>
      </c>
      <c r="O73" s="45" t="s">
        <v>182</v>
      </c>
      <c r="P73" s="49">
        <v>1</v>
      </c>
      <c r="Q73" s="49">
        <v>1</v>
      </c>
      <c r="R73" s="81"/>
      <c r="S73" s="81"/>
      <c r="T73" s="82"/>
      <c r="U73" s="82"/>
      <c r="V73" s="81"/>
      <c r="W73" s="81"/>
      <c r="X73" s="81"/>
      <c r="Y73" s="81"/>
      <c r="Z73" s="81"/>
      <c r="AA73" s="81"/>
      <c r="AB73" s="81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</row>
    <row r="74" spans="1:45" ht="16.2">
      <c r="A74" s="49" t="str">
        <f t="shared" si="2"/>
        <v/>
      </c>
      <c r="D74" s="85"/>
      <c r="F74" s="48"/>
      <c r="H74" s="58"/>
      <c r="I74" s="99"/>
      <c r="J74" s="49" t="s">
        <v>182</v>
      </c>
      <c r="K74" s="49" t="str">
        <f t="shared" si="0"/>
        <v/>
      </c>
      <c r="L74" s="65" t="s">
        <v>182</v>
      </c>
      <c r="M74" s="45" t="s">
        <v>182</v>
      </c>
      <c r="N74" s="45" t="str">
        <f t="shared" si="1"/>
        <v/>
      </c>
      <c r="O74" s="45" t="s">
        <v>182</v>
      </c>
      <c r="P74" s="49">
        <v>1</v>
      </c>
      <c r="Q74" s="49">
        <v>1</v>
      </c>
      <c r="R74" s="81"/>
      <c r="S74" s="81"/>
      <c r="T74" s="82"/>
      <c r="U74" s="82"/>
      <c r="V74" s="81"/>
      <c r="W74" s="81"/>
      <c r="X74" s="81"/>
      <c r="Y74" s="81"/>
      <c r="Z74" s="81"/>
      <c r="AA74" s="81"/>
      <c r="AB74" s="81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</row>
    <row r="75" spans="1:45" ht="16.2">
      <c r="A75" s="49" t="str">
        <f t="shared" si="2"/>
        <v/>
      </c>
      <c r="D75" s="85"/>
      <c r="F75" s="48"/>
      <c r="H75" s="58"/>
      <c r="I75" s="99"/>
      <c r="J75" s="49" t="s">
        <v>182</v>
      </c>
      <c r="K75" s="49" t="str">
        <f t="shared" si="0"/>
        <v/>
      </c>
      <c r="L75" s="65" t="s">
        <v>182</v>
      </c>
      <c r="M75" s="45" t="s">
        <v>182</v>
      </c>
      <c r="N75" s="45" t="str">
        <f t="shared" si="1"/>
        <v/>
      </c>
      <c r="O75" s="45" t="s">
        <v>182</v>
      </c>
      <c r="P75" s="49">
        <v>1</v>
      </c>
      <c r="Q75" s="49">
        <v>1</v>
      </c>
      <c r="R75" s="81"/>
      <c r="S75" s="81"/>
      <c r="T75" s="82"/>
      <c r="U75" s="82"/>
      <c r="V75" s="81"/>
      <c r="W75" s="81"/>
      <c r="X75" s="81"/>
      <c r="Y75" s="81"/>
      <c r="Z75" s="81"/>
      <c r="AA75" s="81"/>
      <c r="AB75" s="81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</row>
    <row r="76" spans="1:45" ht="16.2">
      <c r="A76" s="49" t="str">
        <f t="shared" si="2"/>
        <v/>
      </c>
      <c r="D76" s="85"/>
      <c r="F76" s="48"/>
      <c r="H76" s="58"/>
      <c r="I76" s="99"/>
      <c r="J76" s="49" t="s">
        <v>182</v>
      </c>
      <c r="K76" s="49" t="str">
        <f t="shared" si="0"/>
        <v/>
      </c>
      <c r="L76" s="65" t="s">
        <v>182</v>
      </c>
      <c r="M76" s="45" t="s">
        <v>182</v>
      </c>
      <c r="N76" s="45" t="str">
        <f t="shared" si="1"/>
        <v/>
      </c>
      <c r="O76" s="45" t="s">
        <v>182</v>
      </c>
      <c r="P76" s="49">
        <v>1</v>
      </c>
      <c r="Q76" s="49">
        <v>1</v>
      </c>
      <c r="R76" s="81"/>
      <c r="S76" s="81"/>
      <c r="T76" s="82"/>
      <c r="U76" s="82"/>
      <c r="V76" s="81"/>
      <c r="W76" s="81"/>
      <c r="X76" s="81"/>
      <c r="Y76" s="81"/>
      <c r="Z76" s="81"/>
      <c r="AA76" s="81"/>
      <c r="AB76" s="81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</row>
    <row r="77" spans="1:45" ht="16.2">
      <c r="A77" s="49" t="str">
        <f t="shared" si="2"/>
        <v/>
      </c>
      <c r="D77" s="85"/>
      <c r="F77" s="48"/>
      <c r="H77" s="58"/>
      <c r="I77" s="99"/>
      <c r="J77" s="49" t="s">
        <v>182</v>
      </c>
      <c r="K77" s="49" t="str">
        <f t="shared" si="0"/>
        <v/>
      </c>
      <c r="L77" s="65" t="s">
        <v>182</v>
      </c>
      <c r="M77" s="45" t="s">
        <v>182</v>
      </c>
      <c r="N77" s="45" t="str">
        <f t="shared" si="1"/>
        <v/>
      </c>
      <c r="O77" s="45" t="s">
        <v>182</v>
      </c>
      <c r="P77" s="49">
        <v>1</v>
      </c>
      <c r="Q77" s="49">
        <v>1</v>
      </c>
      <c r="R77" s="81"/>
      <c r="S77" s="81"/>
      <c r="T77" s="82"/>
      <c r="U77" s="82"/>
      <c r="V77" s="81"/>
      <c r="W77" s="81"/>
      <c r="X77" s="81"/>
      <c r="Y77" s="81"/>
      <c r="Z77" s="81"/>
      <c r="AA77" s="81"/>
      <c r="AB77" s="81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</row>
    <row r="78" spans="1:45" ht="16.2">
      <c r="A78" s="49" t="str">
        <f t="shared" si="2"/>
        <v/>
      </c>
      <c r="D78" s="85"/>
      <c r="F78" s="48"/>
      <c r="H78" s="58"/>
      <c r="I78" s="105"/>
      <c r="J78" s="49" t="s">
        <v>182</v>
      </c>
      <c r="K78" s="49" t="str">
        <f t="shared" si="0"/>
        <v/>
      </c>
      <c r="L78" s="65" t="s">
        <v>182</v>
      </c>
      <c r="M78" s="45" t="s">
        <v>182</v>
      </c>
      <c r="N78" s="45" t="str">
        <f t="shared" si="1"/>
        <v/>
      </c>
      <c r="O78" s="45" t="s">
        <v>182</v>
      </c>
      <c r="P78" s="49">
        <v>1</v>
      </c>
      <c r="Q78" s="49">
        <v>1</v>
      </c>
      <c r="R78" s="81"/>
      <c r="S78" s="81"/>
      <c r="T78" s="82"/>
      <c r="U78" s="82"/>
      <c r="V78" s="81"/>
      <c r="W78" s="81"/>
      <c r="X78" s="81"/>
      <c r="Y78" s="81"/>
      <c r="Z78" s="81"/>
      <c r="AA78" s="81"/>
      <c r="AB78" s="81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</row>
    <row r="79" spans="1:45" ht="16.2">
      <c r="A79" s="49" t="str">
        <f t="shared" si="2"/>
        <v/>
      </c>
      <c r="D79" s="85"/>
      <c r="F79" s="48"/>
      <c r="H79" s="58"/>
      <c r="I79" s="99"/>
      <c r="J79" s="49" t="s">
        <v>182</v>
      </c>
      <c r="K79" s="49" t="str">
        <f t="shared" si="0"/>
        <v/>
      </c>
      <c r="L79" s="65" t="s">
        <v>182</v>
      </c>
      <c r="M79" s="45" t="s">
        <v>182</v>
      </c>
      <c r="N79" s="45" t="str">
        <f t="shared" si="1"/>
        <v/>
      </c>
      <c r="O79" s="45" t="s">
        <v>182</v>
      </c>
      <c r="P79" s="49">
        <v>1</v>
      </c>
      <c r="Q79" s="49">
        <v>1</v>
      </c>
      <c r="R79" s="81"/>
      <c r="S79" s="81"/>
      <c r="T79" s="82"/>
      <c r="U79" s="82"/>
      <c r="V79" s="81"/>
      <c r="W79" s="81"/>
      <c r="X79" s="81"/>
      <c r="Y79" s="81"/>
      <c r="Z79" s="81"/>
      <c r="AA79" s="81"/>
      <c r="AB79" s="81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</row>
    <row r="80" spans="1:45" ht="16.2">
      <c r="A80" s="49" t="str">
        <f t="shared" si="2"/>
        <v/>
      </c>
      <c r="D80" s="85"/>
      <c r="F80" s="48"/>
      <c r="H80" s="58"/>
      <c r="I80" s="99"/>
      <c r="J80" s="49" t="s">
        <v>182</v>
      </c>
      <c r="K80" s="49" t="str">
        <f t="shared" si="0"/>
        <v/>
      </c>
      <c r="L80" s="65" t="s">
        <v>182</v>
      </c>
      <c r="M80" s="45" t="s">
        <v>182</v>
      </c>
      <c r="N80" s="45" t="str">
        <f t="shared" si="1"/>
        <v/>
      </c>
      <c r="O80" s="45" t="s">
        <v>182</v>
      </c>
      <c r="P80" s="49">
        <v>1</v>
      </c>
      <c r="Q80" s="49">
        <v>1</v>
      </c>
      <c r="R80" s="81"/>
      <c r="S80" s="81"/>
      <c r="T80" s="82"/>
      <c r="U80" s="82"/>
      <c r="V80" s="81"/>
      <c r="W80" s="81"/>
      <c r="X80" s="81"/>
      <c r="Y80" s="81"/>
      <c r="Z80" s="81"/>
      <c r="AA80" s="81"/>
      <c r="AB80" s="81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</row>
    <row r="81" spans="1:45" ht="16.2">
      <c r="A81" s="49" t="str">
        <f t="shared" si="2"/>
        <v/>
      </c>
      <c r="D81" s="85"/>
      <c r="F81" s="48"/>
      <c r="H81" s="58"/>
      <c r="I81" s="99"/>
      <c r="J81" s="49" t="s">
        <v>182</v>
      </c>
      <c r="K81" s="49" t="str">
        <f t="shared" si="0"/>
        <v/>
      </c>
      <c r="L81" s="65" t="s">
        <v>182</v>
      </c>
      <c r="M81" s="45" t="s">
        <v>182</v>
      </c>
      <c r="N81" s="45" t="str">
        <f t="shared" si="1"/>
        <v/>
      </c>
      <c r="O81" s="45" t="s">
        <v>182</v>
      </c>
      <c r="P81" s="49">
        <v>1</v>
      </c>
      <c r="Q81" s="49">
        <v>1</v>
      </c>
      <c r="R81" s="81"/>
      <c r="S81" s="81"/>
      <c r="T81" s="82"/>
      <c r="U81" s="82"/>
      <c r="V81" s="81"/>
      <c r="W81" s="81"/>
      <c r="X81" s="81"/>
      <c r="Y81" s="81"/>
      <c r="Z81" s="81"/>
      <c r="AA81" s="81"/>
      <c r="AB81" s="81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</row>
    <row r="82" spans="1:45" ht="16.2">
      <c r="A82" s="49" t="str">
        <f t="shared" si="2"/>
        <v/>
      </c>
      <c r="D82" s="85"/>
      <c r="F82" s="48"/>
      <c r="H82" s="58"/>
      <c r="I82" s="99"/>
      <c r="J82" s="49" t="s">
        <v>182</v>
      </c>
      <c r="K82" s="49" t="str">
        <f t="shared" si="0"/>
        <v/>
      </c>
      <c r="L82" s="65" t="s">
        <v>182</v>
      </c>
      <c r="M82" s="45" t="s">
        <v>182</v>
      </c>
      <c r="N82" s="45" t="str">
        <f t="shared" si="1"/>
        <v/>
      </c>
      <c r="O82" s="45" t="s">
        <v>182</v>
      </c>
      <c r="P82" s="49">
        <v>1</v>
      </c>
      <c r="Q82" s="49">
        <v>1</v>
      </c>
      <c r="R82" s="81"/>
      <c r="S82" s="81"/>
      <c r="T82" s="82"/>
      <c r="U82" s="82"/>
      <c r="V82" s="81"/>
      <c r="W82" s="81"/>
      <c r="X82" s="81"/>
      <c r="Y82" s="81"/>
      <c r="Z82" s="81"/>
      <c r="AA82" s="81"/>
      <c r="AB82" s="81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</row>
    <row r="83" spans="1:45" ht="16.2">
      <c r="D83" s="85"/>
      <c r="F83" s="48"/>
      <c r="H83" s="58"/>
      <c r="I83" s="99"/>
      <c r="J83" s="49" t="s">
        <v>182</v>
      </c>
      <c r="K83" s="49" t="str">
        <f t="shared" si="0"/>
        <v/>
      </c>
      <c r="L83" s="65" t="s">
        <v>182</v>
      </c>
      <c r="M83" s="45" t="s">
        <v>182</v>
      </c>
      <c r="N83" s="45" t="str">
        <f t="shared" si="1"/>
        <v/>
      </c>
      <c r="O83" s="45" t="s">
        <v>182</v>
      </c>
      <c r="P83" s="49">
        <v>1</v>
      </c>
      <c r="Q83" s="49">
        <v>1</v>
      </c>
      <c r="R83" s="81"/>
      <c r="S83" s="81"/>
      <c r="T83" s="82"/>
      <c r="U83" s="82"/>
      <c r="V83" s="81"/>
      <c r="W83" s="81"/>
      <c r="X83" s="81"/>
      <c r="Y83" s="81"/>
      <c r="Z83" s="81"/>
      <c r="AA83" s="81"/>
      <c r="AB83" s="81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</row>
    <row r="84" spans="1:45" ht="16.2">
      <c r="D84" s="85"/>
      <c r="F84" s="48"/>
      <c r="H84" s="58"/>
      <c r="I84" s="99"/>
      <c r="J84" s="49" t="s">
        <v>182</v>
      </c>
      <c r="K84" s="49" t="str">
        <f t="shared" si="0"/>
        <v/>
      </c>
      <c r="L84" s="65" t="s">
        <v>182</v>
      </c>
      <c r="M84" s="45" t="s">
        <v>182</v>
      </c>
      <c r="N84" s="45" t="str">
        <f t="shared" si="1"/>
        <v/>
      </c>
      <c r="O84" s="45" t="s">
        <v>182</v>
      </c>
      <c r="P84" s="49">
        <v>1</v>
      </c>
      <c r="Q84" s="49">
        <v>1</v>
      </c>
      <c r="R84" s="81"/>
      <c r="S84" s="81"/>
      <c r="T84" s="82"/>
      <c r="U84" s="82"/>
      <c r="V84" s="81"/>
      <c r="W84" s="81"/>
      <c r="X84" s="81"/>
      <c r="Y84" s="81"/>
      <c r="Z84" s="81"/>
      <c r="AA84" s="81"/>
      <c r="AB84" s="81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</row>
    <row r="85" spans="1:45" ht="16.2">
      <c r="D85" s="85"/>
      <c r="F85" s="48"/>
      <c r="H85" s="58"/>
      <c r="I85" s="99"/>
      <c r="J85" s="49" t="s">
        <v>182</v>
      </c>
      <c r="K85" s="49" t="str">
        <f t="shared" si="0"/>
        <v/>
      </c>
      <c r="L85" s="65" t="s">
        <v>182</v>
      </c>
      <c r="M85" s="45" t="s">
        <v>182</v>
      </c>
      <c r="N85" s="45" t="str">
        <f t="shared" si="1"/>
        <v/>
      </c>
      <c r="O85" s="45" t="s">
        <v>182</v>
      </c>
      <c r="P85" s="49">
        <v>1</v>
      </c>
      <c r="Q85" s="49">
        <v>1</v>
      </c>
      <c r="R85" s="81"/>
      <c r="S85" s="81"/>
      <c r="T85" s="82"/>
      <c r="U85" s="82"/>
      <c r="V85" s="81"/>
      <c r="W85" s="81"/>
      <c r="X85" s="81"/>
      <c r="Y85" s="81"/>
      <c r="Z85" s="81"/>
      <c r="AA85" s="81"/>
      <c r="AB85" s="81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</row>
    <row r="86" spans="1:45" ht="16.2">
      <c r="D86" s="85"/>
      <c r="F86" s="48"/>
      <c r="H86" s="58"/>
      <c r="I86" s="99"/>
      <c r="J86" s="49" t="s">
        <v>182</v>
      </c>
      <c r="K86" s="49" t="str">
        <f t="shared" si="0"/>
        <v/>
      </c>
      <c r="L86" s="65" t="s">
        <v>182</v>
      </c>
      <c r="M86" s="45" t="s">
        <v>182</v>
      </c>
      <c r="N86" s="45" t="str">
        <f t="shared" si="1"/>
        <v/>
      </c>
      <c r="O86" s="45" t="s">
        <v>182</v>
      </c>
      <c r="P86" s="49">
        <v>1</v>
      </c>
      <c r="Q86" s="49">
        <v>1</v>
      </c>
      <c r="R86" s="81"/>
      <c r="S86" s="81"/>
      <c r="T86" s="82"/>
      <c r="U86" s="82"/>
      <c r="V86" s="81"/>
      <c r="W86" s="81"/>
      <c r="X86" s="81"/>
      <c r="Y86" s="81"/>
      <c r="Z86" s="81"/>
      <c r="AA86" s="81"/>
      <c r="AB86" s="81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</row>
    <row r="87" spans="1:45" ht="16.2">
      <c r="D87" s="85"/>
      <c r="F87" s="48"/>
      <c r="H87" s="58"/>
      <c r="I87" s="99"/>
      <c r="J87" s="49" t="s">
        <v>182</v>
      </c>
      <c r="K87" s="49" t="str">
        <f t="shared" si="0"/>
        <v/>
      </c>
      <c r="L87" s="65" t="s">
        <v>182</v>
      </c>
      <c r="M87" s="45" t="s">
        <v>182</v>
      </c>
      <c r="N87" s="45" t="str">
        <f t="shared" si="1"/>
        <v/>
      </c>
      <c r="O87" s="45" t="s">
        <v>182</v>
      </c>
      <c r="P87" s="49">
        <v>1</v>
      </c>
      <c r="Q87" s="49">
        <v>1</v>
      </c>
      <c r="R87" s="81"/>
      <c r="S87" s="81"/>
      <c r="T87" s="82"/>
      <c r="U87" s="82"/>
      <c r="V87" s="81"/>
      <c r="W87" s="81"/>
      <c r="X87" s="81"/>
      <c r="Y87" s="81"/>
      <c r="Z87" s="81"/>
      <c r="AA87" s="81"/>
      <c r="AB87" s="81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</row>
    <row r="88" spans="1:45" ht="16.2">
      <c r="D88" s="85"/>
      <c r="F88" s="48"/>
      <c r="H88" s="58"/>
      <c r="I88" s="99"/>
      <c r="J88" s="49" t="s">
        <v>182</v>
      </c>
      <c r="K88" s="49" t="str">
        <f t="shared" si="0"/>
        <v/>
      </c>
      <c r="L88" s="65" t="s">
        <v>182</v>
      </c>
      <c r="M88" s="45" t="s">
        <v>182</v>
      </c>
      <c r="N88" s="45" t="str">
        <f t="shared" si="1"/>
        <v/>
      </c>
      <c r="O88" s="45" t="s">
        <v>182</v>
      </c>
      <c r="P88" s="49">
        <v>1</v>
      </c>
      <c r="Q88" s="49">
        <v>1</v>
      </c>
      <c r="R88" s="81"/>
      <c r="S88" s="81"/>
      <c r="T88" s="82"/>
      <c r="U88" s="82"/>
      <c r="V88" s="81"/>
      <c r="W88" s="81"/>
      <c r="X88" s="81"/>
      <c r="Y88" s="81"/>
      <c r="Z88" s="81"/>
      <c r="AA88" s="81"/>
      <c r="AB88" s="81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</row>
    <row r="89" spans="1:45" ht="16.2">
      <c r="D89" s="85"/>
      <c r="F89" s="48"/>
      <c r="H89" s="58"/>
      <c r="I89" s="99"/>
      <c r="J89" s="49" t="s">
        <v>182</v>
      </c>
      <c r="K89" s="49" t="str">
        <f t="shared" si="0"/>
        <v/>
      </c>
      <c r="L89" s="65" t="s">
        <v>182</v>
      </c>
      <c r="M89" s="45" t="s">
        <v>182</v>
      </c>
      <c r="N89" s="45" t="str">
        <f t="shared" si="1"/>
        <v/>
      </c>
      <c r="O89" s="45" t="s">
        <v>182</v>
      </c>
      <c r="P89" s="49">
        <v>1</v>
      </c>
      <c r="Q89" s="49">
        <v>1</v>
      </c>
      <c r="R89" s="81"/>
      <c r="S89" s="81"/>
      <c r="T89" s="82"/>
      <c r="U89" s="82"/>
      <c r="V89" s="81"/>
      <c r="W89" s="81"/>
      <c r="X89" s="81"/>
      <c r="Y89" s="81"/>
      <c r="Z89" s="81"/>
      <c r="AA89" s="81"/>
      <c r="AB89" s="81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</row>
    <row r="90" spans="1:45" ht="16.2">
      <c r="D90" s="85"/>
      <c r="F90" s="48"/>
      <c r="H90" s="58"/>
      <c r="I90" s="99"/>
      <c r="J90" s="49" t="s">
        <v>182</v>
      </c>
      <c r="K90" s="49" t="str">
        <f t="shared" si="0"/>
        <v/>
      </c>
      <c r="L90" s="65" t="s">
        <v>182</v>
      </c>
      <c r="M90" s="45" t="s">
        <v>182</v>
      </c>
      <c r="N90" s="45" t="str">
        <f t="shared" si="1"/>
        <v/>
      </c>
      <c r="O90" s="45" t="s">
        <v>182</v>
      </c>
      <c r="P90" s="49">
        <v>1</v>
      </c>
      <c r="Q90" s="49">
        <v>1</v>
      </c>
      <c r="R90" s="81"/>
      <c r="S90" s="81"/>
      <c r="T90" s="82"/>
      <c r="U90" s="82"/>
      <c r="V90" s="81"/>
      <c r="W90" s="81"/>
      <c r="X90" s="81"/>
      <c r="Y90" s="81"/>
      <c r="Z90" s="81"/>
      <c r="AA90" s="81"/>
      <c r="AB90" s="81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</row>
    <row r="91" spans="1:45" ht="16.2">
      <c r="D91" s="85"/>
      <c r="F91" s="48"/>
      <c r="H91" s="58"/>
      <c r="I91" s="99"/>
      <c r="J91" s="49" t="s">
        <v>182</v>
      </c>
      <c r="K91" s="49" t="str">
        <f t="shared" si="0"/>
        <v/>
      </c>
      <c r="L91" s="65" t="s">
        <v>182</v>
      </c>
      <c r="M91" s="45" t="s">
        <v>182</v>
      </c>
      <c r="N91" s="45" t="str">
        <f t="shared" si="1"/>
        <v/>
      </c>
      <c r="O91" s="45" t="s">
        <v>182</v>
      </c>
      <c r="P91" s="49">
        <v>1</v>
      </c>
      <c r="Q91" s="49">
        <v>1</v>
      </c>
      <c r="R91" s="81"/>
      <c r="S91" s="81"/>
      <c r="T91" s="82"/>
      <c r="U91" s="82"/>
      <c r="V91" s="81"/>
      <c r="W91" s="81"/>
      <c r="X91" s="81"/>
      <c r="Y91" s="81"/>
      <c r="Z91" s="81"/>
      <c r="AA91" s="81"/>
      <c r="AB91" s="81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</row>
    <row r="92" spans="1:45" ht="16.2">
      <c r="D92" s="85"/>
      <c r="F92" s="48"/>
      <c r="H92" s="58"/>
      <c r="I92" s="99"/>
      <c r="J92" s="49" t="s">
        <v>182</v>
      </c>
      <c r="K92" s="49" t="str">
        <f t="shared" si="0"/>
        <v/>
      </c>
      <c r="L92" s="65" t="s">
        <v>182</v>
      </c>
      <c r="M92" s="45" t="s">
        <v>182</v>
      </c>
      <c r="N92" s="45" t="str">
        <f t="shared" si="1"/>
        <v/>
      </c>
      <c r="O92" s="45" t="s">
        <v>182</v>
      </c>
      <c r="P92" s="49">
        <v>1</v>
      </c>
      <c r="Q92" s="49">
        <v>1</v>
      </c>
      <c r="R92" s="81"/>
      <c r="S92" s="81"/>
      <c r="T92" s="82"/>
      <c r="U92" s="82"/>
      <c r="V92" s="81"/>
      <c r="W92" s="81"/>
      <c r="X92" s="81"/>
      <c r="Y92" s="81"/>
      <c r="Z92" s="81"/>
      <c r="AA92" s="81"/>
      <c r="AB92" s="81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</row>
    <row r="93" spans="1:45" ht="16.2">
      <c r="D93" s="85"/>
      <c r="F93" s="48"/>
      <c r="H93" s="58"/>
      <c r="I93" s="99"/>
      <c r="J93" s="49" t="s">
        <v>182</v>
      </c>
      <c r="K93" s="49" t="str">
        <f t="shared" si="0"/>
        <v/>
      </c>
      <c r="L93" s="65" t="s">
        <v>182</v>
      </c>
      <c r="M93" s="45" t="s">
        <v>182</v>
      </c>
      <c r="N93" s="45" t="str">
        <f t="shared" si="1"/>
        <v/>
      </c>
      <c r="O93" s="45" t="s">
        <v>182</v>
      </c>
      <c r="P93" s="49">
        <v>1</v>
      </c>
      <c r="Q93" s="49">
        <v>1</v>
      </c>
      <c r="R93" s="81"/>
      <c r="S93" s="81"/>
      <c r="T93" s="82"/>
      <c r="U93" s="82"/>
      <c r="V93" s="81"/>
      <c r="W93" s="81"/>
      <c r="X93" s="81"/>
      <c r="Y93" s="81"/>
      <c r="Z93" s="81"/>
      <c r="AA93" s="81"/>
      <c r="AB93" s="81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</row>
    <row r="94" spans="1:45" ht="16.2">
      <c r="D94" s="85"/>
      <c r="F94" s="48"/>
      <c r="H94" s="58"/>
      <c r="I94" s="99"/>
      <c r="J94" s="49" t="s">
        <v>182</v>
      </c>
      <c r="K94" s="49" t="str">
        <f t="shared" si="0"/>
        <v/>
      </c>
      <c r="L94" s="65" t="s">
        <v>182</v>
      </c>
      <c r="M94" s="45" t="s">
        <v>182</v>
      </c>
      <c r="N94" s="45" t="str">
        <f t="shared" si="1"/>
        <v/>
      </c>
      <c r="O94" s="45" t="s">
        <v>182</v>
      </c>
      <c r="P94" s="49">
        <v>1</v>
      </c>
      <c r="Q94" s="49">
        <v>1</v>
      </c>
      <c r="R94" s="81"/>
      <c r="S94" s="81"/>
      <c r="T94" s="82"/>
      <c r="U94" s="82"/>
      <c r="V94" s="81"/>
      <c r="W94" s="81"/>
      <c r="X94" s="81"/>
      <c r="Y94" s="81"/>
      <c r="Z94" s="81"/>
      <c r="AA94" s="81"/>
      <c r="AB94" s="81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</row>
    <row r="95" spans="1:45" ht="16.2">
      <c r="D95" s="85"/>
      <c r="F95" s="48"/>
      <c r="H95" s="58"/>
      <c r="I95" s="99"/>
      <c r="J95" s="49" t="s">
        <v>182</v>
      </c>
      <c r="K95" s="49" t="str">
        <f t="shared" si="0"/>
        <v/>
      </c>
      <c r="L95" s="65" t="s">
        <v>182</v>
      </c>
      <c r="M95" s="45" t="s">
        <v>182</v>
      </c>
      <c r="N95" s="45" t="str">
        <f t="shared" si="1"/>
        <v/>
      </c>
      <c r="O95" s="45" t="s">
        <v>182</v>
      </c>
      <c r="P95" s="49">
        <v>1</v>
      </c>
      <c r="Q95" s="49">
        <v>1</v>
      </c>
      <c r="R95" s="81"/>
      <c r="S95" s="81"/>
      <c r="T95" s="82"/>
      <c r="U95" s="82"/>
      <c r="V95" s="81"/>
      <c r="W95" s="81"/>
      <c r="X95" s="81"/>
      <c r="Y95" s="81"/>
      <c r="Z95" s="81"/>
      <c r="AA95" s="81"/>
      <c r="AB95" s="81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</row>
    <row r="96" spans="1:45" ht="16.2">
      <c r="D96" s="85"/>
      <c r="F96" s="48"/>
      <c r="H96" s="58"/>
      <c r="I96" s="99"/>
      <c r="J96" s="49" t="s">
        <v>182</v>
      </c>
      <c r="K96" s="49" t="str">
        <f t="shared" si="0"/>
        <v/>
      </c>
      <c r="L96" s="65" t="s">
        <v>182</v>
      </c>
      <c r="M96" s="45" t="s">
        <v>182</v>
      </c>
      <c r="N96" s="45" t="str">
        <f t="shared" si="1"/>
        <v/>
      </c>
      <c r="O96" s="45" t="s">
        <v>182</v>
      </c>
      <c r="P96" s="49">
        <v>1</v>
      </c>
      <c r="Q96" s="49">
        <v>1</v>
      </c>
      <c r="R96" s="81"/>
      <c r="S96" s="81"/>
      <c r="T96" s="82"/>
      <c r="U96" s="82"/>
      <c r="V96" s="81"/>
      <c r="W96" s="81"/>
      <c r="X96" s="81"/>
      <c r="Y96" s="81"/>
      <c r="Z96" s="81"/>
      <c r="AA96" s="81"/>
      <c r="AB96" s="81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</row>
    <row r="97" spans="4:45" ht="16.2">
      <c r="D97" s="85"/>
      <c r="F97" s="48"/>
      <c r="H97" s="58"/>
      <c r="I97" s="99"/>
      <c r="J97" s="49" t="s">
        <v>182</v>
      </c>
      <c r="K97" s="49" t="str">
        <f t="shared" si="0"/>
        <v/>
      </c>
      <c r="L97" s="65" t="s">
        <v>182</v>
      </c>
      <c r="M97" s="45" t="s">
        <v>182</v>
      </c>
      <c r="N97" s="45" t="str">
        <f t="shared" si="1"/>
        <v/>
      </c>
      <c r="O97" s="45" t="s">
        <v>182</v>
      </c>
      <c r="P97" s="49">
        <v>1</v>
      </c>
      <c r="Q97" s="49">
        <v>1</v>
      </c>
      <c r="R97" s="81"/>
      <c r="S97" s="81"/>
      <c r="T97" s="82"/>
      <c r="U97" s="82"/>
      <c r="V97" s="81"/>
      <c r="W97" s="81"/>
      <c r="X97" s="81"/>
      <c r="Y97" s="81"/>
      <c r="Z97" s="81"/>
      <c r="AA97" s="81"/>
      <c r="AB97" s="81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</row>
    <row r="98" spans="4:45" ht="16.2">
      <c r="D98" s="85"/>
      <c r="F98" s="48"/>
      <c r="H98" s="58"/>
      <c r="I98" s="99"/>
      <c r="J98" s="49" t="s">
        <v>182</v>
      </c>
      <c r="K98" s="49" t="str">
        <f t="shared" si="0"/>
        <v/>
      </c>
      <c r="L98" s="65" t="s">
        <v>182</v>
      </c>
      <c r="M98" s="45" t="s">
        <v>182</v>
      </c>
      <c r="N98" s="45" t="str">
        <f t="shared" si="1"/>
        <v/>
      </c>
      <c r="O98" s="45" t="s">
        <v>182</v>
      </c>
      <c r="P98" s="49">
        <v>1</v>
      </c>
      <c r="Q98" s="49">
        <v>1</v>
      </c>
      <c r="R98" s="81"/>
      <c r="S98" s="81"/>
      <c r="T98" s="82"/>
      <c r="U98" s="82"/>
      <c r="V98" s="81"/>
      <c r="W98" s="81"/>
      <c r="X98" s="81"/>
      <c r="Y98" s="81"/>
      <c r="Z98" s="81"/>
      <c r="AA98" s="81"/>
      <c r="AB98" s="81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</row>
    <row r="99" spans="4:45" ht="16.2">
      <c r="D99" s="85"/>
      <c r="F99" s="48"/>
      <c r="H99" s="58"/>
      <c r="I99" s="99"/>
      <c r="J99" s="49" t="s">
        <v>182</v>
      </c>
      <c r="K99" s="49" t="str">
        <f t="shared" si="0"/>
        <v/>
      </c>
      <c r="L99" s="65" t="s">
        <v>182</v>
      </c>
      <c r="M99" s="45" t="s">
        <v>182</v>
      </c>
      <c r="N99" s="45" t="str">
        <f t="shared" si="1"/>
        <v/>
      </c>
      <c r="O99" s="45" t="s">
        <v>182</v>
      </c>
      <c r="P99" s="49">
        <v>1</v>
      </c>
      <c r="Q99" s="49">
        <v>1</v>
      </c>
      <c r="R99" s="81"/>
      <c r="S99" s="81"/>
      <c r="T99" s="82"/>
      <c r="U99" s="82"/>
      <c r="V99" s="81"/>
      <c r="W99" s="81"/>
      <c r="X99" s="81"/>
      <c r="Y99" s="81"/>
      <c r="Z99" s="81"/>
      <c r="AA99" s="81"/>
      <c r="AB99" s="81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</row>
    <row r="100" spans="4:45" ht="16.2">
      <c r="D100" s="85"/>
      <c r="F100" s="48"/>
      <c r="H100" s="58"/>
      <c r="I100" s="99"/>
      <c r="J100" s="49" t="s">
        <v>182</v>
      </c>
      <c r="K100" s="49" t="str">
        <f t="shared" si="0"/>
        <v/>
      </c>
      <c r="L100" s="65" t="s">
        <v>182</v>
      </c>
      <c r="M100" s="45" t="s">
        <v>182</v>
      </c>
      <c r="N100" s="45" t="str">
        <f t="shared" si="1"/>
        <v/>
      </c>
      <c r="O100" s="45" t="s">
        <v>182</v>
      </c>
      <c r="P100" s="49">
        <v>1</v>
      </c>
      <c r="Q100" s="49">
        <v>1</v>
      </c>
      <c r="R100" s="81"/>
      <c r="S100" s="81"/>
      <c r="T100" s="82"/>
      <c r="U100" s="82"/>
      <c r="V100" s="81"/>
      <c r="W100" s="81"/>
      <c r="X100" s="81"/>
      <c r="Y100" s="81"/>
      <c r="Z100" s="81"/>
      <c r="AA100" s="81"/>
      <c r="AB100" s="81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</row>
    <row r="101" spans="4:45" ht="16.2">
      <c r="D101" s="85"/>
      <c r="F101" s="48"/>
      <c r="H101" s="58"/>
      <c r="I101" s="99"/>
      <c r="J101" s="49" t="s">
        <v>182</v>
      </c>
      <c r="K101" s="49" t="str">
        <f t="shared" si="0"/>
        <v/>
      </c>
      <c r="L101" s="65" t="s">
        <v>182</v>
      </c>
      <c r="M101" s="45" t="s">
        <v>182</v>
      </c>
      <c r="N101" s="45" t="str">
        <f t="shared" si="1"/>
        <v/>
      </c>
      <c r="O101" s="45" t="s">
        <v>182</v>
      </c>
      <c r="P101" s="49">
        <v>1</v>
      </c>
      <c r="Q101" s="49">
        <v>1</v>
      </c>
      <c r="R101" s="81"/>
      <c r="S101" s="81"/>
      <c r="T101" s="82"/>
      <c r="U101" s="82"/>
      <c r="V101" s="81"/>
      <c r="W101" s="81"/>
      <c r="X101" s="81"/>
      <c r="Y101" s="81"/>
      <c r="Z101" s="81"/>
      <c r="AA101" s="81"/>
      <c r="AB101" s="81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</row>
    <row r="102" spans="4:45" ht="16.2">
      <c r="D102" s="85"/>
      <c r="F102" s="48"/>
      <c r="H102" s="58"/>
      <c r="I102" s="99"/>
      <c r="J102" s="49" t="s">
        <v>182</v>
      </c>
      <c r="K102" s="49" t="str">
        <f t="shared" si="0"/>
        <v/>
      </c>
      <c r="L102" s="65" t="s">
        <v>182</v>
      </c>
      <c r="M102" s="45" t="s">
        <v>182</v>
      </c>
      <c r="N102" s="45" t="str">
        <f t="shared" si="1"/>
        <v/>
      </c>
      <c r="O102" s="45" t="s">
        <v>182</v>
      </c>
      <c r="P102" s="49">
        <v>1</v>
      </c>
      <c r="Q102" s="49">
        <v>1</v>
      </c>
      <c r="R102" s="81"/>
      <c r="S102" s="81"/>
      <c r="T102" s="82"/>
      <c r="U102" s="82"/>
      <c r="V102" s="81"/>
      <c r="W102" s="81"/>
      <c r="X102" s="81"/>
      <c r="Y102" s="81"/>
      <c r="Z102" s="81"/>
      <c r="AA102" s="81"/>
      <c r="AB102" s="81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</row>
    <row r="103" spans="4:45" ht="16.2">
      <c r="D103" s="85"/>
      <c r="F103" s="48"/>
      <c r="H103" s="58"/>
      <c r="I103" s="99"/>
      <c r="J103" s="49" t="s">
        <v>182</v>
      </c>
      <c r="K103" s="49" t="str">
        <f t="shared" si="0"/>
        <v/>
      </c>
      <c r="L103" s="65" t="s">
        <v>182</v>
      </c>
      <c r="M103" s="45" t="s">
        <v>182</v>
      </c>
      <c r="N103" s="45" t="str">
        <f t="shared" si="1"/>
        <v/>
      </c>
      <c r="O103" s="45" t="s">
        <v>182</v>
      </c>
      <c r="P103" s="49">
        <v>1</v>
      </c>
      <c r="Q103" s="49">
        <v>1</v>
      </c>
      <c r="R103" s="81"/>
      <c r="S103" s="81"/>
      <c r="T103" s="82"/>
      <c r="U103" s="82"/>
      <c r="V103" s="81"/>
      <c r="W103" s="81"/>
      <c r="X103" s="81"/>
      <c r="Y103" s="81"/>
      <c r="Z103" s="81"/>
      <c r="AA103" s="81"/>
      <c r="AB103" s="81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</row>
    <row r="104" spans="4:45" ht="16.2">
      <c r="D104" s="85"/>
      <c r="F104" s="48"/>
      <c r="H104" s="58"/>
      <c r="I104" s="99"/>
      <c r="J104" s="49" t="s">
        <v>182</v>
      </c>
      <c r="K104" s="49" t="str">
        <f t="shared" si="0"/>
        <v/>
      </c>
      <c r="L104" s="65" t="s">
        <v>182</v>
      </c>
      <c r="M104" s="45" t="s">
        <v>182</v>
      </c>
      <c r="N104" s="45" t="str">
        <f t="shared" si="1"/>
        <v/>
      </c>
      <c r="O104" s="45" t="s">
        <v>182</v>
      </c>
      <c r="P104" s="49">
        <v>1</v>
      </c>
      <c r="Q104" s="49">
        <v>1</v>
      </c>
      <c r="R104" s="81"/>
      <c r="S104" s="81"/>
      <c r="T104" s="82"/>
      <c r="U104" s="82"/>
      <c r="V104" s="81"/>
      <c r="W104" s="81"/>
      <c r="X104" s="81"/>
      <c r="Y104" s="81"/>
      <c r="Z104" s="81"/>
      <c r="AA104" s="81"/>
      <c r="AB104" s="81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</row>
    <row r="105" spans="4:45" ht="16.2">
      <c r="D105" s="85"/>
      <c r="F105" s="48"/>
      <c r="H105" s="58"/>
      <c r="I105" s="99"/>
      <c r="J105" s="49" t="s">
        <v>182</v>
      </c>
      <c r="K105" s="49" t="str">
        <f t="shared" si="0"/>
        <v/>
      </c>
      <c r="L105" s="65" t="s">
        <v>182</v>
      </c>
      <c r="M105" s="45" t="s">
        <v>182</v>
      </c>
      <c r="N105" s="45" t="str">
        <f t="shared" si="1"/>
        <v/>
      </c>
      <c r="O105" s="45" t="s">
        <v>182</v>
      </c>
      <c r="P105" s="49">
        <v>1</v>
      </c>
      <c r="Q105" s="49">
        <v>1</v>
      </c>
      <c r="R105" s="81"/>
      <c r="S105" s="81"/>
      <c r="T105" s="82"/>
      <c r="U105" s="82"/>
      <c r="V105" s="81"/>
      <c r="W105" s="81"/>
      <c r="X105" s="81"/>
      <c r="Y105" s="81"/>
      <c r="Z105" s="81"/>
      <c r="AA105" s="81"/>
      <c r="AB105" s="81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</row>
    <row r="106" spans="4:45" ht="16.2">
      <c r="D106" s="85"/>
      <c r="F106" s="48"/>
      <c r="H106" s="58"/>
      <c r="I106" s="99"/>
      <c r="J106" s="49" t="s">
        <v>182</v>
      </c>
      <c r="K106" s="49" t="str">
        <f t="shared" si="0"/>
        <v/>
      </c>
      <c r="L106" s="65" t="s">
        <v>182</v>
      </c>
      <c r="M106" s="45" t="s">
        <v>182</v>
      </c>
      <c r="N106" s="45" t="str">
        <f t="shared" si="1"/>
        <v/>
      </c>
      <c r="O106" s="45" t="s">
        <v>182</v>
      </c>
      <c r="P106" s="49">
        <v>1</v>
      </c>
      <c r="Q106" s="49">
        <v>1</v>
      </c>
      <c r="R106" s="81"/>
      <c r="S106" s="81"/>
      <c r="T106" s="82"/>
      <c r="U106" s="82"/>
      <c r="V106" s="81"/>
      <c r="W106" s="81"/>
      <c r="X106" s="81"/>
      <c r="Y106" s="81"/>
      <c r="Z106" s="81"/>
      <c r="AA106" s="81"/>
      <c r="AB106" s="81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</row>
    <row r="107" spans="4:45" ht="16.2">
      <c r="D107" s="85"/>
      <c r="F107" s="48"/>
      <c r="H107" s="58"/>
      <c r="I107" s="99"/>
      <c r="J107" s="49" t="s">
        <v>182</v>
      </c>
      <c r="K107" s="49" t="str">
        <f t="shared" si="0"/>
        <v/>
      </c>
      <c r="L107" s="65" t="s">
        <v>182</v>
      </c>
      <c r="M107" s="45" t="s">
        <v>182</v>
      </c>
      <c r="N107" s="45" t="str">
        <f t="shared" si="1"/>
        <v/>
      </c>
      <c r="O107" s="45" t="s">
        <v>182</v>
      </c>
      <c r="P107" s="49">
        <v>1</v>
      </c>
      <c r="Q107" s="49">
        <v>1</v>
      </c>
      <c r="R107" s="81"/>
      <c r="S107" s="81"/>
      <c r="T107" s="82"/>
      <c r="U107" s="82"/>
      <c r="V107" s="81"/>
      <c r="W107" s="81"/>
      <c r="X107" s="81"/>
      <c r="Y107" s="81"/>
      <c r="Z107" s="81"/>
      <c r="AA107" s="81"/>
      <c r="AB107" s="81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</row>
    <row r="108" spans="4:45" ht="16.2">
      <c r="D108" s="85"/>
      <c r="F108" s="48"/>
      <c r="H108" s="58"/>
      <c r="I108" s="99"/>
      <c r="J108" s="49" t="s">
        <v>182</v>
      </c>
      <c r="K108" s="49" t="str">
        <f t="shared" si="0"/>
        <v/>
      </c>
      <c r="L108" s="65" t="s">
        <v>182</v>
      </c>
      <c r="M108" s="45" t="s">
        <v>182</v>
      </c>
      <c r="N108" s="45" t="str">
        <f t="shared" si="1"/>
        <v/>
      </c>
      <c r="O108" s="45" t="s">
        <v>182</v>
      </c>
      <c r="P108" s="49">
        <v>1</v>
      </c>
      <c r="Q108" s="49">
        <v>1</v>
      </c>
      <c r="R108" s="81"/>
      <c r="S108" s="81"/>
      <c r="T108" s="82"/>
      <c r="U108" s="82"/>
      <c r="V108" s="81"/>
      <c r="W108" s="81"/>
      <c r="X108" s="81"/>
      <c r="Y108" s="81"/>
      <c r="Z108" s="81"/>
      <c r="AA108" s="81"/>
      <c r="AB108" s="81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</row>
    <row r="109" spans="4:45" ht="16.2">
      <c r="D109" s="85"/>
      <c r="F109" s="48"/>
      <c r="H109" s="58"/>
      <c r="I109" s="99"/>
      <c r="J109" s="49" t="s">
        <v>182</v>
      </c>
      <c r="K109" s="49" t="str">
        <f t="shared" si="0"/>
        <v/>
      </c>
      <c r="L109" s="65" t="s">
        <v>182</v>
      </c>
      <c r="M109" s="45" t="s">
        <v>182</v>
      </c>
      <c r="N109" s="45" t="str">
        <f t="shared" si="1"/>
        <v/>
      </c>
      <c r="O109" s="45" t="s">
        <v>182</v>
      </c>
      <c r="P109" s="49">
        <v>1</v>
      </c>
      <c r="Q109" s="49">
        <v>1</v>
      </c>
      <c r="R109" s="81"/>
      <c r="S109" s="81"/>
      <c r="T109" s="82"/>
      <c r="U109" s="82"/>
      <c r="V109" s="81"/>
      <c r="W109" s="81"/>
      <c r="X109" s="81"/>
      <c r="Y109" s="81"/>
      <c r="Z109" s="81"/>
      <c r="AA109" s="81"/>
      <c r="AB109" s="81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</row>
    <row r="110" spans="4:45" ht="16.2">
      <c r="D110" s="85"/>
      <c r="F110" s="48"/>
      <c r="H110" s="58"/>
      <c r="I110" s="99"/>
      <c r="J110" s="49" t="s">
        <v>182</v>
      </c>
      <c r="K110" s="49" t="str">
        <f t="shared" si="0"/>
        <v/>
      </c>
      <c r="L110" s="65" t="s">
        <v>182</v>
      </c>
      <c r="M110" s="45" t="s">
        <v>182</v>
      </c>
      <c r="N110" s="45" t="str">
        <f t="shared" si="1"/>
        <v/>
      </c>
      <c r="O110" s="45" t="s">
        <v>182</v>
      </c>
      <c r="P110" s="49">
        <v>1</v>
      </c>
      <c r="Q110" s="49">
        <v>1</v>
      </c>
      <c r="R110" s="81"/>
      <c r="S110" s="81"/>
      <c r="T110" s="82"/>
      <c r="U110" s="82"/>
      <c r="V110" s="81"/>
      <c r="W110" s="81"/>
      <c r="X110" s="81"/>
      <c r="Y110" s="81"/>
      <c r="Z110" s="81"/>
      <c r="AA110" s="81"/>
      <c r="AB110" s="81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</row>
    <row r="111" spans="4:45" ht="16.2">
      <c r="D111" s="85"/>
      <c r="F111" s="48"/>
      <c r="H111" s="58"/>
      <c r="I111" s="99"/>
      <c r="J111" s="49" t="s">
        <v>182</v>
      </c>
      <c r="K111" s="49" t="str">
        <f t="shared" si="0"/>
        <v/>
      </c>
      <c r="L111" s="65" t="s">
        <v>182</v>
      </c>
      <c r="M111" s="45" t="s">
        <v>182</v>
      </c>
      <c r="N111" s="45" t="str">
        <f t="shared" si="1"/>
        <v/>
      </c>
      <c r="O111" s="45" t="s">
        <v>182</v>
      </c>
      <c r="P111" s="49">
        <v>1</v>
      </c>
      <c r="Q111" s="49">
        <v>1</v>
      </c>
      <c r="R111" s="81"/>
      <c r="S111" s="81"/>
      <c r="T111" s="82"/>
      <c r="U111" s="82"/>
      <c r="V111" s="81"/>
      <c r="W111" s="81"/>
      <c r="X111" s="81"/>
      <c r="Y111" s="81"/>
      <c r="Z111" s="81"/>
      <c r="AA111" s="81"/>
      <c r="AB111" s="81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</row>
    <row r="112" spans="4:45" ht="16.2">
      <c r="D112" s="85"/>
      <c r="F112" s="48"/>
      <c r="H112" s="58"/>
      <c r="I112" s="99"/>
      <c r="J112" s="49" t="s">
        <v>182</v>
      </c>
      <c r="K112" s="49" t="str">
        <f t="shared" si="0"/>
        <v/>
      </c>
      <c r="L112" s="65" t="s">
        <v>182</v>
      </c>
      <c r="M112" s="45" t="s">
        <v>182</v>
      </c>
      <c r="N112" s="45" t="str">
        <f t="shared" si="1"/>
        <v/>
      </c>
      <c r="O112" s="45" t="s">
        <v>182</v>
      </c>
      <c r="P112" s="49">
        <v>1</v>
      </c>
      <c r="Q112" s="49">
        <v>1</v>
      </c>
      <c r="R112" s="81"/>
      <c r="S112" s="81"/>
      <c r="T112" s="82"/>
      <c r="U112" s="82"/>
      <c r="V112" s="81"/>
      <c r="W112" s="81"/>
      <c r="X112" s="81"/>
      <c r="Y112" s="81"/>
      <c r="Z112" s="81"/>
      <c r="AA112" s="81"/>
      <c r="AB112" s="81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</row>
    <row r="113" spans="4:45" ht="16.2">
      <c r="D113" s="85"/>
      <c r="F113" s="48"/>
      <c r="H113" s="58"/>
      <c r="I113" s="99"/>
      <c r="J113" s="49" t="s">
        <v>182</v>
      </c>
      <c r="K113" s="49" t="str">
        <f t="shared" si="0"/>
        <v/>
      </c>
      <c r="L113" s="65" t="s">
        <v>182</v>
      </c>
      <c r="M113" s="45" t="s">
        <v>182</v>
      </c>
      <c r="N113" s="45" t="str">
        <f t="shared" si="1"/>
        <v/>
      </c>
      <c r="O113" s="45" t="s">
        <v>182</v>
      </c>
      <c r="P113" s="49">
        <v>1</v>
      </c>
      <c r="Q113" s="49">
        <v>1</v>
      </c>
      <c r="R113" s="81"/>
      <c r="S113" s="81"/>
      <c r="T113" s="82"/>
      <c r="U113" s="82"/>
      <c r="V113" s="81"/>
      <c r="W113" s="81"/>
      <c r="X113" s="81"/>
      <c r="Y113" s="81"/>
      <c r="Z113" s="81"/>
      <c r="AA113" s="81"/>
      <c r="AB113" s="81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</row>
    <row r="114" spans="4:45" ht="16.2">
      <c r="D114" s="85"/>
      <c r="F114" s="48"/>
      <c r="H114" s="58"/>
      <c r="I114" s="99"/>
      <c r="J114" s="49" t="s">
        <v>182</v>
      </c>
      <c r="K114" s="49" t="str">
        <f t="shared" si="0"/>
        <v/>
      </c>
      <c r="L114" s="65" t="s">
        <v>182</v>
      </c>
      <c r="M114" s="45" t="s">
        <v>182</v>
      </c>
      <c r="N114" s="45" t="str">
        <f t="shared" si="1"/>
        <v/>
      </c>
      <c r="O114" s="45" t="s">
        <v>182</v>
      </c>
      <c r="P114" s="49">
        <v>1</v>
      </c>
      <c r="Q114" s="49">
        <v>1</v>
      </c>
      <c r="R114" s="81"/>
      <c r="S114" s="81"/>
      <c r="T114" s="82"/>
      <c r="U114" s="82"/>
      <c r="V114" s="81"/>
      <c r="W114" s="81"/>
      <c r="X114" s="81"/>
      <c r="Y114" s="81"/>
      <c r="Z114" s="81"/>
      <c r="AA114" s="81"/>
      <c r="AB114" s="81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</row>
    <row r="115" spans="4:45" ht="16.2">
      <c r="D115" s="85"/>
      <c r="F115" s="48"/>
      <c r="H115" s="58"/>
      <c r="I115" s="99"/>
      <c r="J115" s="49" t="s">
        <v>182</v>
      </c>
      <c r="K115" s="49" t="str">
        <f t="shared" si="0"/>
        <v/>
      </c>
      <c r="L115" s="65" t="s">
        <v>182</v>
      </c>
      <c r="M115" s="45" t="s">
        <v>182</v>
      </c>
      <c r="N115" s="45" t="str">
        <f t="shared" si="1"/>
        <v/>
      </c>
      <c r="O115" s="45" t="s">
        <v>182</v>
      </c>
      <c r="P115" s="49">
        <v>1</v>
      </c>
      <c r="Q115" s="49">
        <v>1</v>
      </c>
      <c r="R115" s="81"/>
      <c r="S115" s="81"/>
      <c r="T115" s="82"/>
      <c r="U115" s="82"/>
      <c r="V115" s="81"/>
      <c r="W115" s="81"/>
      <c r="X115" s="81"/>
      <c r="Y115" s="81"/>
      <c r="Z115" s="81"/>
      <c r="AA115" s="81"/>
      <c r="AB115" s="81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</row>
    <row r="116" spans="4:45" ht="16.2">
      <c r="D116" s="85"/>
      <c r="F116" s="48"/>
      <c r="H116" s="58"/>
      <c r="I116" s="99"/>
      <c r="J116" s="49" t="s">
        <v>182</v>
      </c>
      <c r="K116" s="49" t="str">
        <f t="shared" si="0"/>
        <v/>
      </c>
      <c r="L116" s="65" t="s">
        <v>182</v>
      </c>
      <c r="M116" s="45" t="s">
        <v>182</v>
      </c>
      <c r="N116" s="45" t="str">
        <f t="shared" si="1"/>
        <v/>
      </c>
      <c r="O116" s="45" t="s">
        <v>182</v>
      </c>
      <c r="P116" s="49">
        <v>1</v>
      </c>
      <c r="Q116" s="49">
        <v>1</v>
      </c>
      <c r="R116" s="81"/>
      <c r="S116" s="81"/>
      <c r="T116" s="82"/>
      <c r="U116" s="82"/>
      <c r="V116" s="81"/>
      <c r="W116" s="81"/>
      <c r="X116" s="81"/>
      <c r="Y116" s="81"/>
      <c r="Z116" s="81"/>
      <c r="AA116" s="81"/>
      <c r="AB116" s="81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</row>
    <row r="117" spans="4:45" ht="16.2">
      <c r="D117" s="85"/>
      <c r="F117" s="48"/>
      <c r="H117" s="58"/>
      <c r="I117" s="99"/>
      <c r="J117" s="49" t="s">
        <v>182</v>
      </c>
      <c r="K117" s="49" t="str">
        <f t="shared" si="0"/>
        <v/>
      </c>
      <c r="L117" s="65" t="s">
        <v>182</v>
      </c>
      <c r="M117" s="45" t="s">
        <v>182</v>
      </c>
      <c r="N117" s="45" t="str">
        <f t="shared" si="1"/>
        <v/>
      </c>
      <c r="O117" s="45" t="s">
        <v>182</v>
      </c>
      <c r="P117" s="49">
        <v>1</v>
      </c>
      <c r="Q117" s="49">
        <v>1</v>
      </c>
      <c r="R117" s="81"/>
      <c r="S117" s="81"/>
      <c r="T117" s="82"/>
      <c r="U117" s="82"/>
      <c r="V117" s="81"/>
      <c r="W117" s="81"/>
      <c r="X117" s="81"/>
      <c r="Y117" s="81"/>
      <c r="Z117" s="81"/>
      <c r="AA117" s="81"/>
      <c r="AB117" s="81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</row>
    <row r="118" spans="4:45" ht="16.2">
      <c r="D118" s="85"/>
      <c r="F118" s="48"/>
      <c r="H118" s="58"/>
      <c r="I118" s="99"/>
      <c r="J118" s="49" t="s">
        <v>182</v>
      </c>
      <c r="K118" s="49" t="str">
        <f t="shared" si="0"/>
        <v/>
      </c>
      <c r="L118" s="65" t="s">
        <v>182</v>
      </c>
      <c r="M118" s="45" t="s">
        <v>182</v>
      </c>
      <c r="N118" s="45" t="str">
        <f t="shared" si="1"/>
        <v/>
      </c>
      <c r="O118" s="45" t="s">
        <v>182</v>
      </c>
      <c r="P118" s="49">
        <v>1</v>
      </c>
      <c r="Q118" s="49">
        <v>1</v>
      </c>
      <c r="R118" s="81"/>
      <c r="S118" s="81"/>
      <c r="T118" s="82"/>
      <c r="U118" s="82"/>
      <c r="V118" s="81"/>
      <c r="W118" s="81"/>
      <c r="X118" s="81"/>
      <c r="Y118" s="81"/>
      <c r="Z118" s="81"/>
      <c r="AA118" s="81"/>
      <c r="AB118" s="81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</row>
    <row r="119" spans="4:45" ht="16.2">
      <c r="D119" s="85"/>
      <c r="F119" s="48"/>
      <c r="H119" s="58"/>
      <c r="I119" s="99"/>
      <c r="J119" s="49" t="s">
        <v>182</v>
      </c>
      <c r="K119" s="49" t="str">
        <f t="shared" si="0"/>
        <v/>
      </c>
      <c r="L119" s="65" t="s">
        <v>182</v>
      </c>
      <c r="M119" s="45" t="s">
        <v>182</v>
      </c>
      <c r="N119" s="45" t="str">
        <f t="shared" si="1"/>
        <v/>
      </c>
      <c r="O119" s="45" t="s">
        <v>182</v>
      </c>
      <c r="P119" s="49">
        <v>1</v>
      </c>
      <c r="Q119" s="49">
        <v>1</v>
      </c>
      <c r="R119" s="81"/>
      <c r="S119" s="81"/>
      <c r="T119" s="82"/>
      <c r="U119" s="82"/>
      <c r="V119" s="81"/>
      <c r="W119" s="81"/>
      <c r="X119" s="81"/>
      <c r="Y119" s="81"/>
      <c r="Z119" s="81"/>
      <c r="AA119" s="81"/>
      <c r="AB119" s="81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</row>
    <row r="120" spans="4:45" ht="16.2">
      <c r="D120" s="85"/>
      <c r="F120" s="48"/>
      <c r="H120" s="58"/>
      <c r="I120" s="99"/>
      <c r="J120" s="49" t="s">
        <v>182</v>
      </c>
      <c r="K120" s="49" t="str">
        <f t="shared" si="0"/>
        <v/>
      </c>
      <c r="L120" s="65" t="s">
        <v>182</v>
      </c>
      <c r="M120" s="45" t="s">
        <v>182</v>
      </c>
      <c r="N120" s="45" t="str">
        <f t="shared" si="1"/>
        <v/>
      </c>
      <c r="O120" s="45" t="s">
        <v>182</v>
      </c>
      <c r="P120" s="49">
        <v>1</v>
      </c>
      <c r="Q120" s="49">
        <v>1</v>
      </c>
      <c r="R120" s="81"/>
      <c r="S120" s="81"/>
      <c r="T120" s="82"/>
      <c r="U120" s="82"/>
      <c r="V120" s="81"/>
      <c r="W120" s="81"/>
      <c r="X120" s="81"/>
      <c r="Y120" s="81"/>
      <c r="Z120" s="81"/>
      <c r="AA120" s="81"/>
      <c r="AB120" s="81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</row>
    <row r="121" spans="4:45" ht="16.2">
      <c r="D121" s="85"/>
      <c r="F121" s="48"/>
      <c r="H121" s="58"/>
      <c r="I121" s="99"/>
      <c r="J121" s="49" t="s">
        <v>182</v>
      </c>
      <c r="K121" s="49" t="str">
        <f t="shared" si="0"/>
        <v/>
      </c>
      <c r="L121" s="65" t="s">
        <v>182</v>
      </c>
      <c r="M121" s="45" t="s">
        <v>182</v>
      </c>
      <c r="N121" s="45" t="str">
        <f t="shared" si="1"/>
        <v/>
      </c>
      <c r="O121" s="45" t="s">
        <v>182</v>
      </c>
      <c r="P121" s="49">
        <v>1</v>
      </c>
      <c r="Q121" s="49">
        <v>1</v>
      </c>
      <c r="R121" s="81"/>
      <c r="S121" s="81"/>
      <c r="T121" s="82"/>
      <c r="U121" s="82"/>
      <c r="V121" s="81"/>
      <c r="W121" s="81"/>
      <c r="X121" s="81"/>
      <c r="Y121" s="81"/>
      <c r="Z121" s="81"/>
      <c r="AA121" s="81"/>
      <c r="AB121" s="81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</row>
    <row r="122" spans="4:45" ht="16.2">
      <c r="D122" s="85"/>
      <c r="F122" s="48"/>
      <c r="H122" s="58"/>
      <c r="I122" s="99"/>
      <c r="J122" s="49" t="s">
        <v>182</v>
      </c>
      <c r="K122" s="49" t="str">
        <f t="shared" si="0"/>
        <v/>
      </c>
      <c r="L122" s="65" t="s">
        <v>182</v>
      </c>
      <c r="M122" s="45" t="s">
        <v>182</v>
      </c>
      <c r="N122" s="45" t="str">
        <f t="shared" si="1"/>
        <v/>
      </c>
      <c r="O122" s="45" t="s">
        <v>182</v>
      </c>
      <c r="P122" s="49">
        <v>1</v>
      </c>
      <c r="Q122" s="49">
        <v>1</v>
      </c>
      <c r="R122" s="81"/>
      <c r="S122" s="81"/>
      <c r="T122" s="82"/>
      <c r="U122" s="82"/>
      <c r="V122" s="81"/>
      <c r="W122" s="81"/>
      <c r="X122" s="81"/>
      <c r="Y122" s="81"/>
      <c r="Z122" s="81"/>
      <c r="AA122" s="81"/>
      <c r="AB122" s="81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</row>
    <row r="123" spans="4:45" ht="16.2">
      <c r="D123" s="85"/>
      <c r="F123" s="48"/>
      <c r="H123" s="58"/>
      <c r="I123" s="99"/>
      <c r="J123" s="49" t="s">
        <v>182</v>
      </c>
      <c r="K123" s="49" t="str">
        <f t="shared" si="0"/>
        <v/>
      </c>
      <c r="L123" s="65" t="s">
        <v>182</v>
      </c>
      <c r="M123" s="45" t="s">
        <v>182</v>
      </c>
      <c r="N123" s="45" t="str">
        <f t="shared" si="1"/>
        <v/>
      </c>
      <c r="O123" s="45" t="s">
        <v>182</v>
      </c>
      <c r="P123" s="49">
        <v>1</v>
      </c>
      <c r="Q123" s="49">
        <v>1</v>
      </c>
      <c r="R123" s="81"/>
      <c r="S123" s="81"/>
      <c r="T123" s="82"/>
      <c r="U123" s="82"/>
      <c r="V123" s="81"/>
      <c r="W123" s="81"/>
      <c r="X123" s="81"/>
      <c r="Y123" s="81"/>
      <c r="Z123" s="81"/>
      <c r="AA123" s="81"/>
      <c r="AB123" s="81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</row>
    <row r="124" spans="4:45" ht="16.2">
      <c r="D124" s="85"/>
      <c r="F124" s="48"/>
      <c r="H124" s="58"/>
      <c r="I124" s="99"/>
      <c r="J124" s="49" t="s">
        <v>182</v>
      </c>
      <c r="K124" s="49" t="str">
        <f t="shared" si="0"/>
        <v/>
      </c>
      <c r="L124" s="65" t="s">
        <v>182</v>
      </c>
      <c r="M124" s="45" t="s">
        <v>182</v>
      </c>
      <c r="N124" s="45" t="str">
        <f t="shared" si="1"/>
        <v/>
      </c>
      <c r="O124" s="45" t="s">
        <v>182</v>
      </c>
      <c r="P124" s="49">
        <v>1</v>
      </c>
      <c r="Q124" s="49">
        <v>1</v>
      </c>
      <c r="R124" s="81"/>
      <c r="S124" s="81"/>
      <c r="T124" s="82"/>
      <c r="U124" s="82"/>
      <c r="V124" s="81"/>
      <c r="W124" s="81"/>
      <c r="X124" s="81"/>
      <c r="Y124" s="81"/>
      <c r="Z124" s="81"/>
      <c r="AA124" s="81"/>
      <c r="AB124" s="81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</row>
    <row r="125" spans="4:45" ht="16.2">
      <c r="D125" s="85"/>
      <c r="F125" s="48"/>
      <c r="H125" s="58"/>
      <c r="I125" s="99"/>
      <c r="J125" s="49" t="s">
        <v>182</v>
      </c>
      <c r="K125" s="49" t="str">
        <f t="shared" si="0"/>
        <v/>
      </c>
      <c r="L125" s="65" t="s">
        <v>182</v>
      </c>
      <c r="M125" s="45" t="s">
        <v>182</v>
      </c>
      <c r="N125" s="45" t="str">
        <f t="shared" si="1"/>
        <v/>
      </c>
      <c r="O125" s="45" t="s">
        <v>182</v>
      </c>
      <c r="P125" s="49">
        <v>1</v>
      </c>
      <c r="Q125" s="49">
        <v>1</v>
      </c>
      <c r="R125" s="81"/>
      <c r="S125" s="81"/>
      <c r="T125" s="82"/>
      <c r="U125" s="82"/>
      <c r="V125" s="81"/>
      <c r="W125" s="81"/>
      <c r="X125" s="81"/>
      <c r="Y125" s="81"/>
      <c r="Z125" s="81"/>
      <c r="AA125" s="81"/>
      <c r="AB125" s="81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</row>
    <row r="126" spans="4:45" ht="16.2">
      <c r="D126" s="85"/>
      <c r="F126" s="48"/>
      <c r="H126" s="58"/>
      <c r="I126" s="99"/>
      <c r="J126" s="49" t="s">
        <v>182</v>
      </c>
      <c r="K126" s="49" t="str">
        <f t="shared" si="0"/>
        <v/>
      </c>
      <c r="L126" s="65" t="s">
        <v>182</v>
      </c>
      <c r="M126" s="45" t="s">
        <v>182</v>
      </c>
      <c r="N126" s="45" t="str">
        <f t="shared" si="1"/>
        <v/>
      </c>
      <c r="O126" s="45" t="s">
        <v>182</v>
      </c>
      <c r="P126" s="49">
        <v>1</v>
      </c>
      <c r="Q126" s="49">
        <v>1</v>
      </c>
      <c r="R126" s="81"/>
      <c r="S126" s="81"/>
      <c r="T126" s="82"/>
      <c r="U126" s="82"/>
      <c r="V126" s="81"/>
      <c r="W126" s="81"/>
      <c r="X126" s="81"/>
      <c r="Y126" s="81"/>
      <c r="Z126" s="81"/>
      <c r="AA126" s="81"/>
      <c r="AB126" s="81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</row>
    <row r="127" spans="4:45" ht="16.2">
      <c r="D127" s="85"/>
      <c r="F127" s="48"/>
      <c r="H127" s="58"/>
      <c r="I127" s="99"/>
      <c r="J127" s="49" t="s">
        <v>182</v>
      </c>
      <c r="K127" s="49" t="str">
        <f t="shared" si="0"/>
        <v/>
      </c>
      <c r="L127" s="65" t="s">
        <v>182</v>
      </c>
      <c r="M127" s="45" t="s">
        <v>182</v>
      </c>
      <c r="N127" s="45" t="str">
        <f t="shared" si="1"/>
        <v/>
      </c>
      <c r="O127" s="45" t="s">
        <v>182</v>
      </c>
      <c r="P127" s="49">
        <v>1</v>
      </c>
      <c r="Q127" s="49">
        <v>1</v>
      </c>
      <c r="R127" s="81"/>
      <c r="S127" s="81"/>
      <c r="T127" s="82"/>
      <c r="U127" s="82"/>
      <c r="V127" s="81"/>
      <c r="W127" s="81"/>
      <c r="X127" s="81"/>
      <c r="Y127" s="81"/>
      <c r="Z127" s="81"/>
      <c r="AA127" s="81"/>
      <c r="AB127" s="81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</row>
    <row r="128" spans="4:45" ht="16.2">
      <c r="D128" s="85"/>
      <c r="F128" s="48"/>
      <c r="H128" s="58"/>
      <c r="I128" s="99"/>
      <c r="J128" s="49" t="s">
        <v>182</v>
      </c>
      <c r="K128" s="49" t="str">
        <f t="shared" si="0"/>
        <v/>
      </c>
      <c r="L128" s="65" t="s">
        <v>182</v>
      </c>
      <c r="M128" s="45" t="s">
        <v>182</v>
      </c>
      <c r="N128" s="45" t="str">
        <f t="shared" si="1"/>
        <v/>
      </c>
      <c r="O128" s="45" t="s">
        <v>182</v>
      </c>
      <c r="P128" s="49">
        <v>1</v>
      </c>
      <c r="Q128" s="49">
        <v>1</v>
      </c>
      <c r="R128" s="81"/>
      <c r="S128" s="81"/>
      <c r="T128" s="82"/>
      <c r="U128" s="82"/>
      <c r="V128" s="81"/>
      <c r="W128" s="81"/>
      <c r="X128" s="81"/>
      <c r="Y128" s="81"/>
      <c r="Z128" s="81"/>
      <c r="AA128" s="81"/>
      <c r="AB128" s="81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</row>
    <row r="129" spans="4:45" ht="16.2">
      <c r="D129" s="85"/>
      <c r="F129" s="48"/>
      <c r="H129" s="58"/>
      <c r="I129" s="99"/>
      <c r="J129" s="49" t="s">
        <v>182</v>
      </c>
      <c r="K129" s="49" t="str">
        <f t="shared" si="0"/>
        <v/>
      </c>
      <c r="L129" s="65" t="s">
        <v>182</v>
      </c>
      <c r="M129" s="45" t="s">
        <v>182</v>
      </c>
      <c r="N129" s="45" t="str">
        <f t="shared" si="1"/>
        <v/>
      </c>
      <c r="O129" s="45" t="s">
        <v>182</v>
      </c>
      <c r="P129" s="49">
        <v>1</v>
      </c>
      <c r="Q129" s="49">
        <v>1</v>
      </c>
      <c r="R129" s="81"/>
      <c r="S129" s="81"/>
      <c r="T129" s="82"/>
      <c r="U129" s="82"/>
      <c r="V129" s="81"/>
      <c r="W129" s="81"/>
      <c r="X129" s="81"/>
      <c r="Y129" s="81"/>
      <c r="Z129" s="81"/>
      <c r="AA129" s="81"/>
      <c r="AB129" s="81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</row>
    <row r="130" spans="4:45" ht="16.2">
      <c r="D130" s="85"/>
      <c r="F130" s="48"/>
      <c r="H130" s="58"/>
      <c r="I130" s="99"/>
      <c r="J130" s="49" t="s">
        <v>182</v>
      </c>
      <c r="K130" s="49" t="str">
        <f t="shared" si="0"/>
        <v/>
      </c>
      <c r="L130" s="65" t="s">
        <v>182</v>
      </c>
      <c r="M130" s="45" t="s">
        <v>182</v>
      </c>
      <c r="N130" s="45" t="str">
        <f t="shared" si="1"/>
        <v/>
      </c>
      <c r="O130" s="45" t="s">
        <v>182</v>
      </c>
      <c r="P130" s="49">
        <v>1</v>
      </c>
      <c r="Q130" s="49">
        <v>1</v>
      </c>
      <c r="R130" s="81"/>
      <c r="S130" s="81"/>
      <c r="T130" s="82"/>
      <c r="U130" s="82"/>
      <c r="V130" s="81"/>
      <c r="W130" s="81"/>
      <c r="X130" s="81"/>
      <c r="Y130" s="81"/>
      <c r="Z130" s="81"/>
      <c r="AA130" s="81"/>
      <c r="AB130" s="81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</row>
    <row r="131" spans="4:45" ht="16.2">
      <c r="D131" s="85"/>
      <c r="F131" s="48"/>
      <c r="H131" s="58"/>
      <c r="I131" s="99"/>
      <c r="J131" s="49" t="s">
        <v>182</v>
      </c>
      <c r="K131" s="49" t="str">
        <f t="shared" si="0"/>
        <v/>
      </c>
      <c r="L131" s="65" t="s">
        <v>182</v>
      </c>
      <c r="M131" s="45" t="s">
        <v>182</v>
      </c>
      <c r="N131" s="45" t="str">
        <f t="shared" si="1"/>
        <v/>
      </c>
      <c r="O131" s="45" t="s">
        <v>182</v>
      </c>
      <c r="P131" s="49">
        <v>1</v>
      </c>
      <c r="Q131" s="49">
        <v>1</v>
      </c>
      <c r="R131" s="81"/>
      <c r="S131" s="81"/>
      <c r="T131" s="82"/>
      <c r="U131" s="82"/>
      <c r="V131" s="81"/>
      <c r="W131" s="81"/>
      <c r="X131" s="81"/>
      <c r="Y131" s="81"/>
      <c r="Z131" s="81"/>
      <c r="AA131" s="81"/>
      <c r="AB131" s="81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</row>
    <row r="132" spans="4:45" ht="16.2">
      <c r="D132" s="85"/>
      <c r="F132" s="48"/>
      <c r="H132" s="58"/>
      <c r="I132" s="99"/>
      <c r="J132" s="49" t="s">
        <v>182</v>
      </c>
      <c r="K132" s="49" t="str">
        <f t="shared" si="0"/>
        <v/>
      </c>
      <c r="L132" s="65" t="s">
        <v>182</v>
      </c>
      <c r="M132" s="45" t="s">
        <v>182</v>
      </c>
      <c r="N132" s="45" t="str">
        <f t="shared" si="1"/>
        <v/>
      </c>
      <c r="O132" s="45" t="s">
        <v>182</v>
      </c>
      <c r="P132" s="49">
        <v>1</v>
      </c>
      <c r="Q132" s="49">
        <v>1</v>
      </c>
      <c r="R132" s="81"/>
      <c r="S132" s="81"/>
      <c r="T132" s="82"/>
      <c r="U132" s="82"/>
      <c r="V132" s="81"/>
      <c r="W132" s="81"/>
      <c r="X132" s="81"/>
      <c r="Y132" s="81"/>
      <c r="Z132" s="81"/>
      <c r="AA132" s="81"/>
      <c r="AB132" s="81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</row>
    <row r="133" spans="4:45" ht="16.2">
      <c r="D133" s="85"/>
      <c r="F133" s="48"/>
      <c r="H133" s="58"/>
      <c r="I133" s="99"/>
      <c r="J133" s="49" t="s">
        <v>182</v>
      </c>
      <c r="K133" s="49" t="str">
        <f t="shared" si="0"/>
        <v/>
      </c>
      <c r="L133" s="65" t="s">
        <v>182</v>
      </c>
      <c r="M133" s="45" t="s">
        <v>182</v>
      </c>
      <c r="N133" s="45" t="str">
        <f t="shared" si="1"/>
        <v/>
      </c>
      <c r="O133" s="45" t="s">
        <v>182</v>
      </c>
      <c r="P133" s="49">
        <v>1</v>
      </c>
      <c r="Q133" s="49">
        <v>1</v>
      </c>
      <c r="R133" s="81"/>
      <c r="S133" s="81"/>
      <c r="T133" s="82"/>
      <c r="U133" s="82"/>
      <c r="V133" s="81"/>
      <c r="W133" s="81"/>
      <c r="X133" s="81"/>
      <c r="Y133" s="81"/>
      <c r="Z133" s="81"/>
      <c r="AA133" s="81"/>
      <c r="AB133" s="81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</row>
    <row r="134" spans="4:45" ht="16.2">
      <c r="D134" s="85"/>
      <c r="F134" s="48"/>
      <c r="H134" s="58"/>
      <c r="I134" s="99"/>
      <c r="J134" s="49" t="s">
        <v>182</v>
      </c>
      <c r="K134" s="49" t="str">
        <f t="shared" si="0"/>
        <v/>
      </c>
      <c r="L134" s="65" t="s">
        <v>182</v>
      </c>
      <c r="M134" s="45" t="s">
        <v>182</v>
      </c>
      <c r="N134" s="45" t="str">
        <f t="shared" si="1"/>
        <v/>
      </c>
      <c r="O134" s="45" t="s">
        <v>182</v>
      </c>
      <c r="P134" s="49">
        <v>1</v>
      </c>
      <c r="Q134" s="49">
        <v>1</v>
      </c>
      <c r="R134" s="81"/>
      <c r="S134" s="81"/>
      <c r="T134" s="82"/>
      <c r="U134" s="82"/>
      <c r="V134" s="81"/>
      <c r="W134" s="81"/>
      <c r="X134" s="81"/>
      <c r="Y134" s="81"/>
      <c r="Z134" s="81"/>
      <c r="AA134" s="81"/>
      <c r="AB134" s="81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</row>
    <row r="135" spans="4:45" ht="16.2">
      <c r="D135" s="85"/>
      <c r="F135" s="48"/>
      <c r="H135" s="58"/>
      <c r="I135" s="99"/>
      <c r="J135" s="49" t="s">
        <v>182</v>
      </c>
      <c r="K135" s="49" t="str">
        <f t="shared" si="0"/>
        <v/>
      </c>
      <c r="L135" s="65" t="s">
        <v>182</v>
      </c>
      <c r="M135" s="45" t="s">
        <v>182</v>
      </c>
      <c r="N135" s="45" t="str">
        <f t="shared" si="1"/>
        <v/>
      </c>
      <c r="O135" s="45" t="s">
        <v>182</v>
      </c>
      <c r="P135" s="49">
        <v>1</v>
      </c>
      <c r="Q135" s="49">
        <v>1</v>
      </c>
      <c r="R135" s="81"/>
      <c r="S135" s="81"/>
      <c r="T135" s="82"/>
      <c r="U135" s="82"/>
      <c r="V135" s="81"/>
      <c r="W135" s="81"/>
      <c r="X135" s="81"/>
      <c r="Y135" s="81"/>
      <c r="Z135" s="81"/>
      <c r="AA135" s="81"/>
      <c r="AB135" s="81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4:45" ht="16.2">
      <c r="D136" s="85"/>
      <c r="F136" s="48"/>
      <c r="H136" s="58"/>
      <c r="I136" s="99"/>
      <c r="J136" s="49" t="s">
        <v>182</v>
      </c>
      <c r="K136" s="49" t="str">
        <f t="shared" si="0"/>
        <v/>
      </c>
      <c r="L136" s="65" t="s">
        <v>182</v>
      </c>
      <c r="M136" s="45" t="s">
        <v>182</v>
      </c>
      <c r="N136" s="45" t="str">
        <f t="shared" si="1"/>
        <v/>
      </c>
      <c r="O136" s="45" t="s">
        <v>182</v>
      </c>
      <c r="P136" s="49">
        <v>1</v>
      </c>
      <c r="Q136" s="49">
        <v>1</v>
      </c>
      <c r="R136" s="81"/>
      <c r="S136" s="81"/>
      <c r="T136" s="82"/>
      <c r="U136" s="82"/>
      <c r="V136" s="81"/>
      <c r="W136" s="81"/>
      <c r="X136" s="81"/>
      <c r="Y136" s="81"/>
      <c r="Z136" s="81"/>
      <c r="AA136" s="81"/>
      <c r="AB136" s="81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4:45" ht="16.2">
      <c r="D137" s="85"/>
      <c r="F137" s="48"/>
      <c r="H137" s="58"/>
      <c r="I137" s="99"/>
      <c r="J137" s="49" t="s">
        <v>182</v>
      </c>
      <c r="K137" s="49" t="str">
        <f t="shared" si="0"/>
        <v/>
      </c>
      <c r="L137" s="65" t="s">
        <v>182</v>
      </c>
      <c r="M137" s="45" t="s">
        <v>182</v>
      </c>
      <c r="N137" s="45" t="str">
        <f t="shared" si="1"/>
        <v/>
      </c>
      <c r="O137" s="45" t="s">
        <v>182</v>
      </c>
      <c r="P137" s="49">
        <v>1</v>
      </c>
      <c r="Q137" s="49">
        <v>1</v>
      </c>
      <c r="R137" s="81"/>
      <c r="S137" s="81"/>
      <c r="T137" s="82"/>
      <c r="U137" s="82"/>
      <c r="V137" s="81"/>
      <c r="W137" s="81"/>
      <c r="X137" s="81"/>
      <c r="Y137" s="81"/>
      <c r="Z137" s="81"/>
      <c r="AA137" s="81"/>
      <c r="AB137" s="81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</row>
    <row r="138" spans="4:45" ht="16.2">
      <c r="D138" s="85"/>
      <c r="F138" s="48"/>
      <c r="H138" s="58"/>
      <c r="I138" s="99"/>
      <c r="J138" s="49" t="s">
        <v>182</v>
      </c>
      <c r="K138" s="49" t="str">
        <f t="shared" si="0"/>
        <v/>
      </c>
      <c r="L138" s="65" t="s">
        <v>182</v>
      </c>
      <c r="M138" s="45" t="s">
        <v>182</v>
      </c>
      <c r="N138" s="45" t="str">
        <f t="shared" si="1"/>
        <v/>
      </c>
      <c r="O138" s="45" t="s">
        <v>182</v>
      </c>
      <c r="P138" s="49">
        <v>1</v>
      </c>
      <c r="Q138" s="49">
        <v>1</v>
      </c>
      <c r="R138" s="81"/>
      <c r="S138" s="81"/>
      <c r="T138" s="82"/>
      <c r="U138" s="82"/>
      <c r="V138" s="81"/>
      <c r="W138" s="81"/>
      <c r="X138" s="81"/>
      <c r="Y138" s="81"/>
      <c r="Z138" s="81"/>
      <c r="AA138" s="81"/>
      <c r="AB138" s="81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</row>
    <row r="139" spans="4:45" ht="16.2">
      <c r="D139" s="85"/>
      <c r="F139" s="48"/>
      <c r="H139" s="58"/>
      <c r="I139" s="99"/>
      <c r="J139" s="49" t="s">
        <v>182</v>
      </c>
      <c r="K139" s="49" t="str">
        <f t="shared" si="0"/>
        <v/>
      </c>
      <c r="L139" s="65" t="s">
        <v>182</v>
      </c>
      <c r="M139" s="45" t="s">
        <v>182</v>
      </c>
      <c r="N139" s="45" t="str">
        <f t="shared" si="1"/>
        <v/>
      </c>
      <c r="O139" s="45" t="s">
        <v>182</v>
      </c>
      <c r="P139" s="49">
        <v>1</v>
      </c>
      <c r="Q139" s="49">
        <v>1</v>
      </c>
      <c r="R139" s="81"/>
      <c r="S139" s="81"/>
      <c r="T139" s="82"/>
      <c r="U139" s="82"/>
      <c r="V139" s="81"/>
      <c r="W139" s="81"/>
      <c r="X139" s="81"/>
      <c r="Y139" s="81"/>
      <c r="Z139" s="81"/>
      <c r="AA139" s="81"/>
      <c r="AB139" s="81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</row>
    <row r="140" spans="4:45" ht="16.2">
      <c r="D140" s="85"/>
      <c r="F140" s="48"/>
      <c r="H140" s="58"/>
      <c r="I140" s="99"/>
      <c r="J140" s="49" t="s">
        <v>182</v>
      </c>
      <c r="K140" s="49" t="str">
        <f t="shared" si="0"/>
        <v/>
      </c>
      <c r="L140" s="65" t="s">
        <v>182</v>
      </c>
      <c r="M140" s="45" t="s">
        <v>182</v>
      </c>
      <c r="N140" s="45" t="str">
        <f t="shared" si="1"/>
        <v/>
      </c>
      <c r="O140" s="45" t="s">
        <v>182</v>
      </c>
      <c r="P140" s="49">
        <v>1</v>
      </c>
      <c r="Q140" s="49">
        <v>1</v>
      </c>
      <c r="R140" s="81"/>
      <c r="S140" s="81"/>
      <c r="T140" s="82"/>
      <c r="U140" s="82"/>
      <c r="V140" s="81"/>
      <c r="W140" s="81"/>
      <c r="X140" s="81"/>
      <c r="Y140" s="81"/>
      <c r="Z140" s="81"/>
      <c r="AA140" s="81"/>
      <c r="AB140" s="81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</row>
    <row r="141" spans="4:45" ht="16.2">
      <c r="D141" s="85"/>
      <c r="F141" s="48"/>
      <c r="H141" s="58"/>
      <c r="I141" s="99"/>
      <c r="J141" s="49" t="s">
        <v>182</v>
      </c>
      <c r="K141" s="49" t="str">
        <f t="shared" si="0"/>
        <v/>
      </c>
      <c r="L141" s="65" t="s">
        <v>182</v>
      </c>
      <c r="M141" s="45" t="s">
        <v>182</v>
      </c>
      <c r="N141" s="45" t="str">
        <f t="shared" si="1"/>
        <v/>
      </c>
      <c r="O141" s="45" t="s">
        <v>182</v>
      </c>
      <c r="P141" s="49">
        <v>1</v>
      </c>
      <c r="Q141" s="49">
        <v>1</v>
      </c>
      <c r="R141" s="81"/>
      <c r="S141" s="81"/>
      <c r="T141" s="82"/>
      <c r="U141" s="82"/>
      <c r="V141" s="81"/>
      <c r="W141" s="81"/>
      <c r="X141" s="81"/>
      <c r="Y141" s="81"/>
      <c r="Z141" s="81"/>
      <c r="AA141" s="81"/>
      <c r="AB141" s="81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</row>
    <row r="142" spans="4:45" ht="16.2">
      <c r="D142" s="85"/>
      <c r="F142" s="48"/>
      <c r="H142" s="58"/>
      <c r="I142" s="99"/>
      <c r="J142" s="49" t="s">
        <v>182</v>
      </c>
      <c r="K142" s="49" t="str">
        <f t="shared" si="0"/>
        <v/>
      </c>
      <c r="L142" s="65" t="s">
        <v>182</v>
      </c>
      <c r="M142" s="45" t="s">
        <v>182</v>
      </c>
      <c r="N142" s="45" t="str">
        <f t="shared" si="1"/>
        <v/>
      </c>
      <c r="O142" s="45" t="s">
        <v>182</v>
      </c>
      <c r="P142" s="49">
        <v>1</v>
      </c>
      <c r="Q142" s="49">
        <v>1</v>
      </c>
      <c r="R142" s="81"/>
      <c r="S142" s="81"/>
      <c r="T142" s="82"/>
      <c r="U142" s="82"/>
      <c r="V142" s="81"/>
      <c r="W142" s="81"/>
      <c r="X142" s="81"/>
      <c r="Y142" s="81"/>
      <c r="Z142" s="81"/>
      <c r="AA142" s="81"/>
      <c r="AB142" s="81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</row>
    <row r="143" spans="4:45" ht="16.2">
      <c r="D143" s="85"/>
      <c r="F143" s="48"/>
      <c r="H143" s="58"/>
      <c r="I143" s="99"/>
      <c r="J143" s="49" t="s">
        <v>182</v>
      </c>
      <c r="K143" s="49" t="str">
        <f t="shared" si="0"/>
        <v/>
      </c>
      <c r="L143" s="65" t="s">
        <v>182</v>
      </c>
      <c r="M143" s="45" t="s">
        <v>182</v>
      </c>
      <c r="N143" s="45" t="str">
        <f t="shared" si="1"/>
        <v/>
      </c>
      <c r="O143" s="45" t="s">
        <v>182</v>
      </c>
      <c r="P143" s="49">
        <v>1</v>
      </c>
      <c r="Q143" s="49">
        <v>1</v>
      </c>
      <c r="R143" s="81"/>
      <c r="S143" s="81"/>
      <c r="T143" s="82"/>
      <c r="U143" s="82"/>
      <c r="V143" s="81"/>
      <c r="W143" s="81"/>
      <c r="X143" s="81"/>
      <c r="Y143" s="81"/>
      <c r="Z143" s="81"/>
      <c r="AA143" s="81"/>
      <c r="AB143" s="81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</row>
    <row r="144" spans="4:45" ht="16.2">
      <c r="D144" s="85"/>
      <c r="F144" s="48"/>
      <c r="H144" s="58"/>
      <c r="I144" s="99"/>
      <c r="J144" s="49" t="s">
        <v>182</v>
      </c>
      <c r="K144" s="49" t="str">
        <f t="shared" si="0"/>
        <v/>
      </c>
      <c r="L144" s="65" t="s">
        <v>182</v>
      </c>
      <c r="M144" s="45" t="s">
        <v>182</v>
      </c>
      <c r="N144" s="45" t="str">
        <f t="shared" si="1"/>
        <v/>
      </c>
      <c r="O144" s="45" t="s">
        <v>182</v>
      </c>
      <c r="P144" s="49">
        <v>1</v>
      </c>
      <c r="Q144" s="49">
        <v>1</v>
      </c>
      <c r="R144" s="81"/>
      <c r="S144" s="81"/>
      <c r="T144" s="82"/>
      <c r="U144" s="82"/>
      <c r="V144" s="81"/>
      <c r="W144" s="81"/>
      <c r="X144" s="81"/>
      <c r="Y144" s="81"/>
      <c r="Z144" s="81"/>
      <c r="AA144" s="81"/>
      <c r="AB144" s="81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</row>
    <row r="145" spans="4:45" ht="16.2">
      <c r="D145" s="85"/>
      <c r="F145" s="48"/>
      <c r="H145" s="58"/>
      <c r="I145" s="99"/>
      <c r="J145" s="49" t="s">
        <v>182</v>
      </c>
      <c r="K145" s="49" t="str">
        <f t="shared" si="0"/>
        <v/>
      </c>
      <c r="L145" s="65" t="s">
        <v>182</v>
      </c>
      <c r="M145" s="45" t="s">
        <v>182</v>
      </c>
      <c r="N145" s="45" t="str">
        <f t="shared" si="1"/>
        <v/>
      </c>
      <c r="O145" s="45" t="s">
        <v>182</v>
      </c>
      <c r="P145" s="49">
        <v>1</v>
      </c>
      <c r="Q145" s="49">
        <v>1</v>
      </c>
      <c r="R145" s="81"/>
      <c r="S145" s="81"/>
      <c r="T145" s="82"/>
      <c r="U145" s="82"/>
      <c r="V145" s="81"/>
      <c r="W145" s="81"/>
      <c r="X145" s="81"/>
      <c r="Y145" s="81"/>
      <c r="Z145" s="81"/>
      <c r="AA145" s="81"/>
      <c r="AB145" s="81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</row>
    <row r="146" spans="4:45" ht="16.2">
      <c r="D146" s="85"/>
      <c r="F146" s="48"/>
      <c r="H146" s="58"/>
      <c r="I146" s="99"/>
      <c r="J146" s="49" t="s">
        <v>182</v>
      </c>
      <c r="K146" s="49" t="str">
        <f t="shared" si="0"/>
        <v/>
      </c>
      <c r="L146" s="65" t="s">
        <v>182</v>
      </c>
      <c r="M146" s="45" t="s">
        <v>182</v>
      </c>
      <c r="N146" s="45" t="str">
        <f t="shared" si="1"/>
        <v/>
      </c>
      <c r="O146" s="45" t="s">
        <v>182</v>
      </c>
      <c r="P146" s="49">
        <v>1</v>
      </c>
      <c r="Q146" s="49">
        <v>1</v>
      </c>
      <c r="R146" s="81"/>
      <c r="S146" s="81"/>
      <c r="T146" s="82"/>
      <c r="U146" s="82"/>
      <c r="V146" s="81"/>
      <c r="W146" s="81"/>
      <c r="X146" s="81"/>
      <c r="Y146" s="81"/>
      <c r="Z146" s="81"/>
      <c r="AA146" s="81"/>
      <c r="AB146" s="81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</row>
    <row r="147" spans="4:45" ht="16.2">
      <c r="D147" s="85"/>
      <c r="F147" s="48"/>
      <c r="H147" s="58"/>
      <c r="I147" s="99"/>
      <c r="J147" s="49" t="s">
        <v>182</v>
      </c>
      <c r="K147" s="49" t="str">
        <f t="shared" si="0"/>
        <v/>
      </c>
      <c r="L147" s="65" t="s">
        <v>182</v>
      </c>
      <c r="M147" s="45" t="s">
        <v>182</v>
      </c>
      <c r="N147" s="45" t="str">
        <f t="shared" si="1"/>
        <v/>
      </c>
      <c r="O147" s="45" t="s">
        <v>182</v>
      </c>
      <c r="P147" s="49">
        <v>1</v>
      </c>
      <c r="Q147" s="49">
        <v>1</v>
      </c>
      <c r="R147" s="81"/>
      <c r="S147" s="81"/>
      <c r="T147" s="82"/>
      <c r="U147" s="82"/>
      <c r="V147" s="81"/>
      <c r="W147" s="81"/>
      <c r="X147" s="81"/>
      <c r="Y147" s="81"/>
      <c r="Z147" s="81"/>
      <c r="AA147" s="81"/>
      <c r="AB147" s="81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</row>
    <row r="148" spans="4:45" ht="16.2">
      <c r="D148" s="85"/>
      <c r="F148" s="48"/>
      <c r="H148" s="58"/>
      <c r="I148" s="99"/>
      <c r="J148" s="49" t="s">
        <v>182</v>
      </c>
      <c r="K148" s="49" t="str">
        <f t="shared" si="0"/>
        <v/>
      </c>
      <c r="L148" s="65" t="s">
        <v>182</v>
      </c>
      <c r="M148" s="45" t="s">
        <v>182</v>
      </c>
      <c r="N148" s="45" t="str">
        <f t="shared" si="1"/>
        <v/>
      </c>
      <c r="O148" s="45" t="s">
        <v>182</v>
      </c>
      <c r="P148" s="49">
        <v>1</v>
      </c>
      <c r="Q148" s="49">
        <v>1</v>
      </c>
      <c r="R148" s="81"/>
      <c r="S148" s="81"/>
      <c r="T148" s="82"/>
      <c r="U148" s="82"/>
      <c r="V148" s="81"/>
      <c r="W148" s="81"/>
      <c r="X148" s="81"/>
      <c r="Y148" s="81"/>
      <c r="Z148" s="81"/>
      <c r="AA148" s="81"/>
      <c r="AB148" s="81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</row>
    <row r="149" spans="4:45" ht="16.2">
      <c r="D149" s="85"/>
      <c r="F149" s="48"/>
      <c r="H149" s="58"/>
      <c r="I149" s="99"/>
      <c r="J149" s="49" t="s">
        <v>182</v>
      </c>
      <c r="K149" s="49" t="str">
        <f t="shared" si="0"/>
        <v/>
      </c>
      <c r="L149" s="65" t="s">
        <v>182</v>
      </c>
      <c r="M149" s="45" t="s">
        <v>182</v>
      </c>
      <c r="N149" s="45" t="str">
        <f t="shared" si="1"/>
        <v/>
      </c>
      <c r="O149" s="45" t="s">
        <v>182</v>
      </c>
      <c r="P149" s="49">
        <v>1</v>
      </c>
      <c r="Q149" s="49">
        <v>1</v>
      </c>
      <c r="R149" s="81"/>
      <c r="S149" s="81"/>
      <c r="T149" s="82"/>
      <c r="U149" s="82"/>
      <c r="V149" s="81"/>
      <c r="W149" s="81"/>
      <c r="X149" s="81"/>
      <c r="Y149" s="81"/>
      <c r="Z149" s="81"/>
      <c r="AA149" s="81"/>
      <c r="AB149" s="81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</row>
    <row r="150" spans="4:45" ht="16.2">
      <c r="D150" s="85"/>
      <c r="F150" s="48"/>
      <c r="H150" s="58"/>
      <c r="I150" s="99"/>
      <c r="J150" s="49" t="s">
        <v>182</v>
      </c>
      <c r="K150" s="49" t="str">
        <f t="shared" si="0"/>
        <v/>
      </c>
      <c r="L150" s="65" t="s">
        <v>182</v>
      </c>
      <c r="M150" s="45" t="s">
        <v>182</v>
      </c>
      <c r="N150" s="45" t="str">
        <f t="shared" si="1"/>
        <v/>
      </c>
      <c r="O150" s="45" t="s">
        <v>182</v>
      </c>
      <c r="P150" s="49">
        <v>1</v>
      </c>
      <c r="Q150" s="49">
        <v>1</v>
      </c>
      <c r="R150" s="81"/>
      <c r="S150" s="81"/>
      <c r="T150" s="82"/>
      <c r="U150" s="82"/>
      <c r="V150" s="81"/>
      <c r="W150" s="81"/>
      <c r="X150" s="81"/>
      <c r="Y150" s="81"/>
      <c r="Z150" s="81"/>
      <c r="AA150" s="81"/>
      <c r="AB150" s="81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</row>
    <row r="151" spans="4:45" ht="16.2">
      <c r="D151" s="85"/>
      <c r="F151" s="48"/>
      <c r="H151" s="58"/>
      <c r="I151" s="99"/>
      <c r="J151" s="49" t="s">
        <v>182</v>
      </c>
      <c r="K151" s="49" t="str">
        <f t="shared" si="0"/>
        <v/>
      </c>
      <c r="L151" s="65" t="s">
        <v>182</v>
      </c>
      <c r="M151" s="45" t="s">
        <v>182</v>
      </c>
      <c r="N151" s="45" t="str">
        <f t="shared" si="1"/>
        <v/>
      </c>
      <c r="O151" s="45" t="s">
        <v>182</v>
      </c>
      <c r="P151" s="49">
        <v>1</v>
      </c>
      <c r="Q151" s="49">
        <v>1</v>
      </c>
      <c r="R151" s="81"/>
      <c r="S151" s="81"/>
      <c r="T151" s="82"/>
      <c r="U151" s="82"/>
      <c r="V151" s="81"/>
      <c r="W151" s="81"/>
      <c r="X151" s="81"/>
      <c r="Y151" s="81"/>
      <c r="Z151" s="81"/>
      <c r="AA151" s="81"/>
      <c r="AB151" s="81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</row>
    <row r="152" spans="4:45" ht="16.2">
      <c r="D152" s="85"/>
      <c r="F152" s="48"/>
      <c r="H152" s="58"/>
      <c r="I152" s="99"/>
      <c r="J152" s="49" t="s">
        <v>182</v>
      </c>
      <c r="K152" s="49" t="str">
        <f t="shared" si="0"/>
        <v/>
      </c>
      <c r="L152" s="65" t="s">
        <v>182</v>
      </c>
      <c r="M152" s="45" t="s">
        <v>182</v>
      </c>
      <c r="N152" s="45" t="str">
        <f t="shared" si="1"/>
        <v/>
      </c>
      <c r="O152" s="45" t="s">
        <v>182</v>
      </c>
      <c r="P152" s="49">
        <v>1</v>
      </c>
      <c r="Q152" s="49">
        <v>1</v>
      </c>
      <c r="R152" s="81"/>
      <c r="S152" s="81"/>
      <c r="T152" s="82"/>
      <c r="U152" s="82"/>
      <c r="V152" s="81"/>
      <c r="W152" s="81"/>
      <c r="X152" s="81"/>
      <c r="Y152" s="81"/>
      <c r="Z152" s="81"/>
      <c r="AA152" s="81"/>
      <c r="AB152" s="81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</row>
    <row r="153" spans="4:45" ht="16.2">
      <c r="D153" s="85"/>
      <c r="F153" s="48"/>
      <c r="H153" s="58"/>
      <c r="I153" s="99"/>
      <c r="J153" s="49" t="s">
        <v>182</v>
      </c>
      <c r="K153" s="49" t="str">
        <f t="shared" si="0"/>
        <v/>
      </c>
      <c r="L153" s="65" t="s">
        <v>182</v>
      </c>
      <c r="M153" s="45" t="s">
        <v>182</v>
      </c>
      <c r="N153" s="45" t="str">
        <f t="shared" si="1"/>
        <v/>
      </c>
      <c r="O153" s="45" t="s">
        <v>182</v>
      </c>
      <c r="P153" s="49">
        <v>1</v>
      </c>
      <c r="Q153" s="49">
        <v>1</v>
      </c>
      <c r="R153" s="81"/>
      <c r="S153" s="81"/>
      <c r="T153" s="82"/>
      <c r="U153" s="82"/>
      <c r="V153" s="81"/>
      <c r="W153" s="81"/>
      <c r="X153" s="81"/>
      <c r="Y153" s="81"/>
      <c r="Z153" s="81"/>
      <c r="AA153" s="81"/>
      <c r="AB153" s="81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</row>
    <row r="154" spans="4:45" ht="16.2">
      <c r="D154" s="85"/>
      <c r="F154" s="48"/>
      <c r="H154" s="58"/>
      <c r="I154" s="99"/>
      <c r="J154" s="49" t="s">
        <v>182</v>
      </c>
      <c r="K154" s="49" t="str">
        <f t="shared" si="0"/>
        <v/>
      </c>
      <c r="L154" s="65" t="s">
        <v>182</v>
      </c>
      <c r="M154" s="45" t="s">
        <v>182</v>
      </c>
      <c r="N154" s="45" t="str">
        <f t="shared" si="1"/>
        <v/>
      </c>
      <c r="O154" s="45" t="s">
        <v>182</v>
      </c>
      <c r="P154" s="49">
        <v>1</v>
      </c>
      <c r="Q154" s="49">
        <v>1</v>
      </c>
      <c r="R154" s="81"/>
      <c r="S154" s="81"/>
      <c r="T154" s="82"/>
      <c r="U154" s="82"/>
      <c r="V154" s="81"/>
      <c r="W154" s="81"/>
      <c r="X154" s="81"/>
      <c r="Y154" s="81"/>
      <c r="Z154" s="81"/>
      <c r="AA154" s="81"/>
      <c r="AB154" s="81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</row>
    <row r="155" spans="4:45" ht="16.2">
      <c r="D155" s="85"/>
      <c r="F155" s="48"/>
      <c r="H155" s="58"/>
      <c r="I155" s="99"/>
      <c r="J155" s="49" t="s">
        <v>182</v>
      </c>
      <c r="K155" s="49" t="str">
        <f t="shared" si="0"/>
        <v/>
      </c>
      <c r="L155" s="65" t="s">
        <v>182</v>
      </c>
      <c r="M155" s="45" t="s">
        <v>182</v>
      </c>
      <c r="N155" s="45" t="str">
        <f t="shared" si="1"/>
        <v/>
      </c>
      <c r="O155" s="45" t="s">
        <v>182</v>
      </c>
      <c r="P155" s="49">
        <v>1</v>
      </c>
      <c r="Q155" s="49">
        <v>1</v>
      </c>
      <c r="R155" s="81"/>
      <c r="S155" s="81"/>
      <c r="T155" s="82"/>
      <c r="U155" s="82"/>
      <c r="V155" s="81"/>
      <c r="W155" s="81"/>
      <c r="X155" s="81"/>
      <c r="Y155" s="81"/>
      <c r="Z155" s="81"/>
      <c r="AA155" s="81"/>
      <c r="AB155" s="81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</row>
    <row r="156" spans="4:45" ht="16.2">
      <c r="D156" s="85"/>
      <c r="F156" s="48"/>
      <c r="H156" s="58"/>
      <c r="I156" s="99"/>
      <c r="J156" s="49" t="s">
        <v>182</v>
      </c>
      <c r="K156" s="49" t="str">
        <f t="shared" si="0"/>
        <v/>
      </c>
      <c r="L156" s="65" t="s">
        <v>182</v>
      </c>
      <c r="M156" s="45" t="s">
        <v>182</v>
      </c>
      <c r="N156" s="45" t="str">
        <f t="shared" si="1"/>
        <v/>
      </c>
      <c r="O156" s="45" t="s">
        <v>182</v>
      </c>
      <c r="P156" s="49">
        <v>1</v>
      </c>
      <c r="Q156" s="49">
        <v>1</v>
      </c>
      <c r="R156" s="81"/>
      <c r="S156" s="81"/>
      <c r="T156" s="82"/>
      <c r="U156" s="82"/>
      <c r="V156" s="81"/>
      <c r="W156" s="81"/>
      <c r="X156" s="81"/>
      <c r="Y156" s="81"/>
      <c r="Z156" s="81"/>
      <c r="AA156" s="81"/>
      <c r="AB156" s="81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</row>
    <row r="157" spans="4:45" ht="16.2">
      <c r="D157" s="85"/>
      <c r="F157" s="48"/>
      <c r="H157" s="58"/>
      <c r="I157" s="99"/>
      <c r="J157" s="49" t="s">
        <v>182</v>
      </c>
      <c r="K157" s="49" t="str">
        <f t="shared" si="0"/>
        <v/>
      </c>
      <c r="L157" s="65" t="s">
        <v>182</v>
      </c>
      <c r="M157" s="45" t="s">
        <v>182</v>
      </c>
      <c r="N157" s="45" t="str">
        <f t="shared" si="1"/>
        <v/>
      </c>
      <c r="O157" s="45" t="s">
        <v>182</v>
      </c>
      <c r="P157" s="49">
        <v>1</v>
      </c>
      <c r="Q157" s="49">
        <v>1</v>
      </c>
      <c r="R157" s="81"/>
      <c r="S157" s="81"/>
      <c r="T157" s="82"/>
      <c r="U157" s="82"/>
      <c r="V157" s="81"/>
      <c r="W157" s="81"/>
      <c r="X157" s="81"/>
      <c r="Y157" s="81"/>
      <c r="Z157" s="81"/>
      <c r="AA157" s="81"/>
      <c r="AB157" s="81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</row>
    <row r="158" spans="4:45" ht="16.2">
      <c r="D158" s="85"/>
      <c r="F158" s="48"/>
      <c r="H158" s="58"/>
      <c r="I158" s="99"/>
      <c r="J158" s="49" t="s">
        <v>182</v>
      </c>
      <c r="K158" s="49" t="str">
        <f t="shared" si="0"/>
        <v/>
      </c>
      <c r="L158" s="65" t="s">
        <v>182</v>
      </c>
      <c r="M158" s="45" t="s">
        <v>182</v>
      </c>
      <c r="N158" s="45" t="str">
        <f t="shared" si="1"/>
        <v/>
      </c>
      <c r="O158" s="45" t="s">
        <v>182</v>
      </c>
      <c r="P158" s="49">
        <v>1</v>
      </c>
      <c r="Q158" s="49">
        <v>1</v>
      </c>
      <c r="R158" s="81"/>
      <c r="S158" s="81"/>
      <c r="T158" s="82"/>
      <c r="U158" s="82"/>
      <c r="V158" s="81"/>
      <c r="W158" s="81"/>
      <c r="X158" s="81"/>
      <c r="Y158" s="81"/>
      <c r="Z158" s="81"/>
      <c r="AA158" s="81"/>
      <c r="AB158" s="81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</row>
    <row r="159" spans="4:45" ht="16.2">
      <c r="D159" s="85"/>
      <c r="F159" s="48"/>
      <c r="H159" s="58"/>
      <c r="I159" s="99"/>
      <c r="J159" s="49" t="s">
        <v>182</v>
      </c>
      <c r="K159" s="49" t="str">
        <f t="shared" si="0"/>
        <v/>
      </c>
      <c r="L159" s="65" t="s">
        <v>182</v>
      </c>
      <c r="M159" s="45" t="s">
        <v>182</v>
      </c>
      <c r="N159" s="45" t="str">
        <f t="shared" si="1"/>
        <v/>
      </c>
      <c r="O159" s="45" t="s">
        <v>182</v>
      </c>
      <c r="P159" s="49">
        <v>1</v>
      </c>
      <c r="Q159" s="49">
        <v>1</v>
      </c>
      <c r="R159" s="81"/>
      <c r="S159" s="81"/>
      <c r="T159" s="82"/>
      <c r="U159" s="82"/>
      <c r="V159" s="81"/>
      <c r="W159" s="81"/>
      <c r="X159" s="81"/>
      <c r="Y159" s="81"/>
      <c r="Z159" s="81"/>
      <c r="AA159" s="81"/>
      <c r="AB159" s="81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</row>
    <row r="160" spans="4:45" ht="16.2">
      <c r="D160" s="85"/>
      <c r="F160" s="48"/>
      <c r="H160" s="58"/>
      <c r="I160" s="99"/>
      <c r="J160" s="49" t="s">
        <v>182</v>
      </c>
      <c r="K160" s="49" t="str">
        <f t="shared" si="0"/>
        <v/>
      </c>
      <c r="L160" s="65" t="s">
        <v>182</v>
      </c>
      <c r="M160" s="45" t="s">
        <v>182</v>
      </c>
      <c r="N160" s="45" t="str">
        <f t="shared" si="1"/>
        <v/>
      </c>
      <c r="O160" s="45" t="s">
        <v>182</v>
      </c>
      <c r="P160" s="49">
        <v>1</v>
      </c>
      <c r="Q160" s="49">
        <v>1</v>
      </c>
      <c r="R160" s="81"/>
      <c r="S160" s="81"/>
      <c r="T160" s="82"/>
      <c r="U160" s="82"/>
      <c r="V160" s="81"/>
      <c r="W160" s="81"/>
      <c r="X160" s="81"/>
      <c r="Y160" s="81"/>
      <c r="Z160" s="81"/>
      <c r="AA160" s="81"/>
      <c r="AB160" s="81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</row>
    <row r="161" spans="4:45" ht="16.2">
      <c r="D161" s="85"/>
      <c r="F161" s="48"/>
      <c r="H161" s="58"/>
      <c r="I161" s="99"/>
      <c r="J161" s="49" t="s">
        <v>182</v>
      </c>
      <c r="K161" s="49" t="str">
        <f t="shared" si="0"/>
        <v/>
      </c>
      <c r="L161" s="65" t="s">
        <v>182</v>
      </c>
      <c r="M161" s="45" t="s">
        <v>182</v>
      </c>
      <c r="N161" s="45" t="str">
        <f t="shared" si="1"/>
        <v/>
      </c>
      <c r="O161" s="45" t="s">
        <v>182</v>
      </c>
      <c r="P161" s="49">
        <v>1</v>
      </c>
      <c r="Q161" s="49">
        <v>1</v>
      </c>
      <c r="R161" s="81"/>
      <c r="S161" s="81"/>
      <c r="T161" s="82"/>
      <c r="U161" s="82"/>
      <c r="V161" s="81"/>
      <c r="W161" s="81"/>
      <c r="X161" s="81"/>
      <c r="Y161" s="81"/>
      <c r="Z161" s="81"/>
      <c r="AA161" s="81"/>
      <c r="AB161" s="81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</row>
    <row r="162" spans="4:45" ht="16.2">
      <c r="D162" s="85"/>
      <c r="F162" s="48"/>
      <c r="H162" s="58"/>
      <c r="I162" s="99"/>
      <c r="J162" s="49" t="s">
        <v>182</v>
      </c>
      <c r="K162" s="49" t="str">
        <f t="shared" si="0"/>
        <v/>
      </c>
      <c r="L162" s="65" t="s">
        <v>182</v>
      </c>
      <c r="M162" s="45" t="s">
        <v>182</v>
      </c>
      <c r="N162" s="45" t="str">
        <f t="shared" si="1"/>
        <v/>
      </c>
      <c r="O162" s="45" t="s">
        <v>182</v>
      </c>
      <c r="P162" s="49">
        <v>1</v>
      </c>
      <c r="Q162" s="49">
        <v>1</v>
      </c>
      <c r="R162" s="81"/>
      <c r="S162" s="81"/>
      <c r="T162" s="82"/>
      <c r="U162" s="82"/>
      <c r="V162" s="81"/>
      <c r="W162" s="81"/>
      <c r="X162" s="81"/>
      <c r="Y162" s="81"/>
      <c r="Z162" s="81"/>
      <c r="AA162" s="81"/>
      <c r="AB162" s="81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</row>
    <row r="163" spans="4:45" ht="16.2">
      <c r="D163" s="85"/>
      <c r="F163" s="48"/>
      <c r="H163" s="58"/>
      <c r="I163" s="99"/>
      <c r="J163" s="49" t="s">
        <v>182</v>
      </c>
      <c r="K163" s="49" t="str">
        <f t="shared" si="0"/>
        <v/>
      </c>
      <c r="L163" s="65" t="s">
        <v>182</v>
      </c>
      <c r="M163" s="45" t="s">
        <v>182</v>
      </c>
      <c r="N163" s="45" t="str">
        <f t="shared" si="1"/>
        <v/>
      </c>
      <c r="O163" s="45" t="s">
        <v>182</v>
      </c>
      <c r="P163" s="49">
        <v>1</v>
      </c>
      <c r="Q163" s="49">
        <v>1</v>
      </c>
      <c r="R163" s="81"/>
      <c r="S163" s="81"/>
      <c r="T163" s="82"/>
      <c r="U163" s="82"/>
      <c r="V163" s="81"/>
      <c r="W163" s="81"/>
      <c r="X163" s="81"/>
      <c r="Y163" s="81"/>
      <c r="Z163" s="81"/>
      <c r="AA163" s="81"/>
      <c r="AB163" s="81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</row>
    <row r="164" spans="4:45" ht="16.2">
      <c r="D164" s="85"/>
      <c r="F164" s="48"/>
      <c r="H164" s="58"/>
      <c r="I164" s="99"/>
      <c r="J164" s="49" t="s">
        <v>182</v>
      </c>
      <c r="K164" s="49" t="str">
        <f t="shared" si="0"/>
        <v/>
      </c>
      <c r="L164" s="65" t="s">
        <v>182</v>
      </c>
      <c r="M164" s="45" t="s">
        <v>182</v>
      </c>
      <c r="N164" s="45" t="str">
        <f t="shared" si="1"/>
        <v/>
      </c>
      <c r="O164" s="45" t="s">
        <v>182</v>
      </c>
      <c r="P164" s="49">
        <v>1</v>
      </c>
      <c r="Q164" s="49">
        <v>1</v>
      </c>
      <c r="R164" s="81"/>
      <c r="S164" s="81"/>
      <c r="T164" s="82"/>
      <c r="U164" s="82"/>
      <c r="V164" s="81"/>
      <c r="W164" s="81"/>
      <c r="X164" s="81"/>
      <c r="Y164" s="81"/>
      <c r="Z164" s="81"/>
      <c r="AA164" s="81"/>
      <c r="AB164" s="81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</row>
    <row r="165" spans="4:45" ht="13.2">
      <c r="D165" s="85"/>
      <c r="F165" s="48"/>
      <c r="H165" s="86"/>
      <c r="I165" s="45"/>
      <c r="J165" s="45" t="s">
        <v>182</v>
      </c>
      <c r="K165" s="45" t="str">
        <f t="shared" si="0"/>
        <v/>
      </c>
      <c r="L165" s="65" t="s">
        <v>182</v>
      </c>
      <c r="M165" s="45" t="s">
        <v>182</v>
      </c>
      <c r="N165" s="45" t="str">
        <f t="shared" si="1"/>
        <v/>
      </c>
      <c r="O165" s="45" t="s">
        <v>182</v>
      </c>
      <c r="R165" s="81"/>
      <c r="S165" s="81"/>
      <c r="T165" s="82"/>
      <c r="U165" s="82"/>
      <c r="V165" s="81"/>
      <c r="W165" s="81"/>
      <c r="X165" s="81"/>
      <c r="Y165" s="81"/>
      <c r="Z165" s="81"/>
      <c r="AA165" s="81"/>
      <c r="AB165" s="81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</row>
    <row r="166" spans="4:45" ht="13.2">
      <c r="D166" s="85"/>
      <c r="F166" s="48"/>
      <c r="H166" s="86"/>
      <c r="I166" s="45"/>
      <c r="J166" s="45" t="s">
        <v>182</v>
      </c>
      <c r="K166" s="45" t="str">
        <f t="shared" si="0"/>
        <v/>
      </c>
      <c r="L166" s="65" t="s">
        <v>182</v>
      </c>
      <c r="M166" s="45" t="s">
        <v>182</v>
      </c>
      <c r="N166" s="45" t="str">
        <f t="shared" si="1"/>
        <v/>
      </c>
      <c r="O166" s="45" t="s">
        <v>182</v>
      </c>
      <c r="R166" s="81"/>
      <c r="S166" s="81"/>
      <c r="T166" s="82"/>
      <c r="U166" s="82"/>
      <c r="V166" s="81"/>
      <c r="W166" s="81"/>
      <c r="X166" s="81"/>
      <c r="Y166" s="81"/>
      <c r="Z166" s="81"/>
      <c r="AA166" s="81"/>
      <c r="AB166" s="81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</row>
    <row r="167" spans="4:45" ht="13.2">
      <c r="D167" s="85"/>
      <c r="F167" s="48"/>
      <c r="H167" s="86"/>
      <c r="I167" s="45"/>
      <c r="J167" s="45" t="s">
        <v>182</v>
      </c>
      <c r="K167" s="45" t="str">
        <f t="shared" si="0"/>
        <v/>
      </c>
      <c r="L167" s="65" t="s">
        <v>182</v>
      </c>
      <c r="M167" s="45" t="s">
        <v>182</v>
      </c>
      <c r="N167" s="45" t="str">
        <f t="shared" si="1"/>
        <v/>
      </c>
      <c r="O167" s="45" t="s">
        <v>182</v>
      </c>
      <c r="R167" s="81"/>
      <c r="S167" s="81"/>
      <c r="T167" s="82"/>
      <c r="U167" s="82"/>
      <c r="V167" s="81"/>
      <c r="W167" s="81"/>
      <c r="X167" s="81"/>
      <c r="Y167" s="81"/>
      <c r="Z167" s="81"/>
      <c r="AA167" s="81"/>
      <c r="AB167" s="81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</row>
    <row r="168" spans="4:45" ht="13.2">
      <c r="D168" s="85"/>
      <c r="F168" s="48"/>
      <c r="H168" s="86"/>
      <c r="I168" s="45"/>
      <c r="J168" s="45" t="s">
        <v>182</v>
      </c>
      <c r="K168" s="45" t="str">
        <f t="shared" si="0"/>
        <v/>
      </c>
      <c r="L168" s="65" t="s">
        <v>182</v>
      </c>
      <c r="M168" s="45" t="s">
        <v>182</v>
      </c>
      <c r="N168" s="45" t="str">
        <f t="shared" si="1"/>
        <v/>
      </c>
      <c r="O168" s="45" t="s">
        <v>182</v>
      </c>
      <c r="R168" s="81"/>
      <c r="S168" s="81"/>
      <c r="T168" s="82"/>
      <c r="U168" s="82"/>
      <c r="V168" s="81"/>
      <c r="W168" s="81"/>
      <c r="X168" s="81"/>
      <c r="Y168" s="81"/>
      <c r="Z168" s="81"/>
      <c r="AA168" s="81"/>
      <c r="AB168" s="81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</row>
    <row r="169" spans="4:45" ht="13.2">
      <c r="D169" s="85"/>
      <c r="F169" s="48"/>
      <c r="H169" s="86"/>
      <c r="I169" s="45"/>
      <c r="J169" s="45" t="s">
        <v>182</v>
      </c>
      <c r="K169" s="45" t="str">
        <f t="shared" si="0"/>
        <v/>
      </c>
      <c r="L169" s="65" t="s">
        <v>182</v>
      </c>
      <c r="M169" s="45" t="s">
        <v>182</v>
      </c>
      <c r="N169" s="45" t="str">
        <f t="shared" si="1"/>
        <v/>
      </c>
      <c r="O169" s="45" t="s">
        <v>182</v>
      </c>
      <c r="R169" s="81"/>
      <c r="S169" s="81"/>
      <c r="T169" s="82"/>
      <c r="U169" s="82"/>
      <c r="V169" s="81"/>
      <c r="W169" s="81"/>
      <c r="X169" s="81"/>
      <c r="Y169" s="81"/>
      <c r="Z169" s="81"/>
      <c r="AA169" s="81"/>
      <c r="AB169" s="81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</row>
    <row r="170" spans="4:45" ht="13.2">
      <c r="D170" s="85"/>
      <c r="F170" s="48"/>
      <c r="H170" s="86"/>
      <c r="I170" s="45"/>
      <c r="J170" s="45" t="s">
        <v>182</v>
      </c>
      <c r="K170" s="45" t="str">
        <f t="shared" si="0"/>
        <v/>
      </c>
      <c r="L170" s="65" t="s">
        <v>182</v>
      </c>
      <c r="M170" s="45" t="s">
        <v>182</v>
      </c>
      <c r="N170" s="45" t="str">
        <f t="shared" si="1"/>
        <v/>
      </c>
      <c r="O170" s="45" t="s">
        <v>182</v>
      </c>
      <c r="R170" s="81"/>
      <c r="S170" s="81"/>
      <c r="T170" s="82"/>
      <c r="U170" s="82"/>
      <c r="V170" s="81"/>
      <c r="W170" s="81"/>
      <c r="X170" s="81"/>
      <c r="Y170" s="81"/>
      <c r="Z170" s="81"/>
      <c r="AA170" s="81"/>
      <c r="AB170" s="81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</row>
    <row r="171" spans="4:45" ht="13.2">
      <c r="D171" s="85"/>
      <c r="F171" s="48"/>
      <c r="H171" s="86"/>
      <c r="I171" s="45"/>
      <c r="J171" s="45" t="s">
        <v>182</v>
      </c>
      <c r="K171" s="45" t="str">
        <f t="shared" si="0"/>
        <v/>
      </c>
      <c r="L171" s="65" t="s">
        <v>182</v>
      </c>
      <c r="M171" s="45" t="s">
        <v>182</v>
      </c>
      <c r="N171" s="45" t="str">
        <f t="shared" si="1"/>
        <v/>
      </c>
      <c r="O171" s="45" t="s">
        <v>182</v>
      </c>
      <c r="R171" s="81"/>
      <c r="S171" s="81"/>
      <c r="T171" s="82"/>
      <c r="U171" s="82"/>
      <c r="V171" s="81"/>
      <c r="W171" s="81"/>
      <c r="X171" s="81"/>
      <c r="Y171" s="81"/>
      <c r="Z171" s="81"/>
      <c r="AA171" s="81"/>
      <c r="AB171" s="81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</row>
    <row r="172" spans="4:45" ht="13.2">
      <c r="D172" s="85"/>
      <c r="F172" s="48"/>
      <c r="H172" s="86"/>
      <c r="I172" s="45"/>
      <c r="J172" s="45" t="s">
        <v>182</v>
      </c>
      <c r="K172" s="45" t="str">
        <f t="shared" si="0"/>
        <v/>
      </c>
      <c r="L172" s="65" t="s">
        <v>182</v>
      </c>
      <c r="M172" s="45" t="s">
        <v>182</v>
      </c>
      <c r="N172" s="45" t="str">
        <f t="shared" si="1"/>
        <v/>
      </c>
      <c r="O172" s="45" t="s">
        <v>182</v>
      </c>
      <c r="R172" s="81"/>
      <c r="S172" s="81"/>
      <c r="T172" s="82"/>
      <c r="U172" s="82"/>
      <c r="V172" s="81"/>
      <c r="W172" s="81"/>
      <c r="X172" s="81"/>
      <c r="Y172" s="81"/>
      <c r="Z172" s="81"/>
      <c r="AA172" s="81"/>
      <c r="AB172" s="81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</row>
    <row r="173" spans="4:45" ht="13.2">
      <c r="D173" s="85"/>
      <c r="F173" s="48"/>
      <c r="H173" s="86"/>
      <c r="I173" s="45"/>
      <c r="J173" s="45" t="s">
        <v>182</v>
      </c>
      <c r="K173" s="45" t="str">
        <f t="shared" si="0"/>
        <v/>
      </c>
      <c r="L173" s="65" t="s">
        <v>182</v>
      </c>
      <c r="M173" s="45" t="s">
        <v>182</v>
      </c>
      <c r="N173" s="45" t="str">
        <f t="shared" si="1"/>
        <v/>
      </c>
      <c r="O173" s="45" t="s">
        <v>182</v>
      </c>
      <c r="R173" s="81"/>
      <c r="S173" s="81"/>
      <c r="T173" s="82"/>
      <c r="U173" s="82"/>
      <c r="V173" s="81"/>
      <c r="W173" s="81"/>
      <c r="X173" s="81"/>
      <c r="Y173" s="81"/>
      <c r="Z173" s="81"/>
      <c r="AA173" s="81"/>
      <c r="AB173" s="81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</row>
    <row r="174" spans="4:45" ht="13.2">
      <c r="D174" s="85"/>
      <c r="F174" s="48"/>
      <c r="H174" s="86"/>
      <c r="I174" s="45"/>
      <c r="J174" s="45" t="s">
        <v>182</v>
      </c>
      <c r="K174" s="45" t="str">
        <f t="shared" si="0"/>
        <v/>
      </c>
      <c r="L174" s="65" t="s">
        <v>182</v>
      </c>
      <c r="M174" s="45" t="s">
        <v>182</v>
      </c>
      <c r="N174" s="45" t="str">
        <f t="shared" si="1"/>
        <v/>
      </c>
      <c r="O174" s="45" t="s">
        <v>182</v>
      </c>
      <c r="R174" s="81"/>
      <c r="S174" s="81"/>
      <c r="T174" s="82"/>
      <c r="U174" s="82"/>
      <c r="V174" s="81"/>
      <c r="W174" s="81"/>
      <c r="X174" s="81"/>
      <c r="Y174" s="81"/>
      <c r="Z174" s="81"/>
      <c r="AA174" s="81"/>
      <c r="AB174" s="81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</row>
    <row r="175" spans="4:45" ht="13.2">
      <c r="D175" s="85"/>
      <c r="F175" s="48"/>
      <c r="H175" s="86"/>
      <c r="I175" s="45"/>
      <c r="J175" s="45" t="s">
        <v>182</v>
      </c>
      <c r="K175" s="45" t="str">
        <f t="shared" si="0"/>
        <v/>
      </c>
      <c r="L175" s="65" t="s">
        <v>182</v>
      </c>
      <c r="M175" s="45" t="s">
        <v>182</v>
      </c>
      <c r="N175" s="45" t="str">
        <f t="shared" si="1"/>
        <v/>
      </c>
      <c r="O175" s="45" t="s">
        <v>182</v>
      </c>
      <c r="R175" s="81"/>
      <c r="S175" s="81"/>
      <c r="T175" s="82"/>
      <c r="U175" s="82"/>
      <c r="V175" s="81"/>
      <c r="W175" s="81"/>
      <c r="X175" s="81"/>
      <c r="Y175" s="81"/>
      <c r="Z175" s="81"/>
      <c r="AA175" s="81"/>
      <c r="AB175" s="81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</row>
    <row r="176" spans="4:45" ht="13.2">
      <c r="D176" s="85"/>
      <c r="F176" s="48"/>
      <c r="H176" s="86"/>
      <c r="I176" s="45"/>
      <c r="J176" s="45" t="s">
        <v>182</v>
      </c>
      <c r="K176" s="45" t="str">
        <f t="shared" si="0"/>
        <v/>
      </c>
      <c r="L176" s="65" t="s">
        <v>182</v>
      </c>
      <c r="M176" s="45" t="s">
        <v>182</v>
      </c>
      <c r="N176" s="45" t="str">
        <f t="shared" si="1"/>
        <v/>
      </c>
      <c r="O176" s="45" t="s">
        <v>182</v>
      </c>
      <c r="R176" s="81"/>
      <c r="S176" s="81"/>
      <c r="T176" s="82"/>
      <c r="U176" s="82"/>
      <c r="V176" s="81"/>
      <c r="W176" s="81"/>
      <c r="X176" s="81"/>
      <c r="Y176" s="81"/>
      <c r="Z176" s="81"/>
      <c r="AA176" s="81"/>
      <c r="AB176" s="81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</row>
    <row r="177" spans="4:45" ht="13.2">
      <c r="D177" s="85"/>
      <c r="F177" s="48"/>
      <c r="H177" s="86"/>
      <c r="I177" s="45"/>
      <c r="J177" s="45" t="s">
        <v>182</v>
      </c>
      <c r="K177" s="45" t="str">
        <f t="shared" si="0"/>
        <v/>
      </c>
      <c r="L177" s="65" t="s">
        <v>182</v>
      </c>
      <c r="M177" s="45" t="s">
        <v>182</v>
      </c>
      <c r="N177" s="45" t="str">
        <f t="shared" si="1"/>
        <v/>
      </c>
      <c r="O177" s="45" t="s">
        <v>182</v>
      </c>
      <c r="R177" s="81"/>
      <c r="S177" s="81"/>
      <c r="T177" s="82"/>
      <c r="U177" s="82"/>
      <c r="V177" s="81"/>
      <c r="W177" s="81"/>
      <c r="X177" s="81"/>
      <c r="Y177" s="81"/>
      <c r="Z177" s="81"/>
      <c r="AA177" s="81"/>
      <c r="AB177" s="81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</row>
    <row r="178" spans="4:45" ht="13.2">
      <c r="D178" s="85"/>
      <c r="F178" s="48"/>
      <c r="H178" s="86"/>
      <c r="I178" s="45"/>
      <c r="J178" s="45" t="s">
        <v>182</v>
      </c>
      <c r="K178" s="45" t="str">
        <f t="shared" si="0"/>
        <v/>
      </c>
      <c r="L178" s="65" t="s">
        <v>182</v>
      </c>
      <c r="M178" s="45" t="s">
        <v>182</v>
      </c>
      <c r="N178" s="45" t="str">
        <f t="shared" si="1"/>
        <v/>
      </c>
      <c r="O178" s="45" t="s">
        <v>182</v>
      </c>
      <c r="R178" s="81"/>
      <c r="S178" s="81"/>
      <c r="T178" s="82"/>
      <c r="U178" s="82"/>
      <c r="V178" s="81"/>
      <c r="W178" s="81"/>
      <c r="X178" s="81"/>
      <c r="Y178" s="81"/>
      <c r="Z178" s="81"/>
      <c r="AA178" s="81"/>
      <c r="AB178" s="81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</row>
    <row r="179" spans="4:45" ht="13.2">
      <c r="D179" s="85"/>
      <c r="F179" s="48"/>
      <c r="H179" s="86"/>
      <c r="I179" s="45"/>
      <c r="J179" s="45" t="s">
        <v>182</v>
      </c>
      <c r="K179" s="45" t="str">
        <f t="shared" si="0"/>
        <v/>
      </c>
      <c r="L179" s="65" t="s">
        <v>182</v>
      </c>
      <c r="M179" s="45" t="s">
        <v>182</v>
      </c>
      <c r="N179" s="45" t="str">
        <f t="shared" si="1"/>
        <v/>
      </c>
      <c r="O179" s="45" t="s">
        <v>182</v>
      </c>
      <c r="R179" s="81"/>
      <c r="S179" s="81"/>
      <c r="T179" s="82"/>
      <c r="U179" s="82"/>
      <c r="V179" s="81"/>
      <c r="W179" s="81"/>
      <c r="X179" s="81"/>
      <c r="Y179" s="81"/>
      <c r="Z179" s="81"/>
      <c r="AA179" s="81"/>
      <c r="AB179" s="81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</row>
    <row r="180" spans="4:45" ht="13.2">
      <c r="D180" s="85"/>
      <c r="F180" s="48"/>
      <c r="H180" s="86"/>
      <c r="I180" s="45"/>
      <c r="J180" s="45" t="s">
        <v>182</v>
      </c>
      <c r="K180" s="45" t="str">
        <f t="shared" si="0"/>
        <v/>
      </c>
      <c r="L180" s="65" t="s">
        <v>182</v>
      </c>
      <c r="M180" s="45" t="s">
        <v>182</v>
      </c>
      <c r="N180" s="45" t="str">
        <f t="shared" si="1"/>
        <v/>
      </c>
      <c r="O180" s="45" t="s">
        <v>182</v>
      </c>
      <c r="R180" s="81"/>
      <c r="S180" s="81"/>
      <c r="T180" s="82"/>
      <c r="U180" s="82"/>
      <c r="V180" s="81"/>
      <c r="W180" s="81"/>
      <c r="X180" s="81"/>
      <c r="Y180" s="81"/>
      <c r="Z180" s="81"/>
      <c r="AA180" s="81"/>
      <c r="AB180" s="81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</row>
    <row r="181" spans="4:45" ht="13.2">
      <c r="D181" s="85"/>
      <c r="F181" s="48"/>
      <c r="H181" s="86"/>
      <c r="I181" s="45"/>
      <c r="J181" s="45" t="s">
        <v>182</v>
      </c>
      <c r="K181" s="45" t="str">
        <f t="shared" si="0"/>
        <v/>
      </c>
      <c r="L181" s="65" t="s">
        <v>182</v>
      </c>
      <c r="M181" s="45" t="s">
        <v>182</v>
      </c>
      <c r="N181" s="45" t="str">
        <f t="shared" si="1"/>
        <v/>
      </c>
      <c r="O181" s="45" t="s">
        <v>182</v>
      </c>
      <c r="R181" s="81"/>
      <c r="S181" s="81"/>
      <c r="T181" s="82"/>
      <c r="U181" s="82"/>
      <c r="V181" s="81"/>
      <c r="W181" s="81"/>
      <c r="X181" s="81"/>
      <c r="Y181" s="81"/>
      <c r="Z181" s="81"/>
      <c r="AA181" s="81"/>
      <c r="AB181" s="81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</row>
    <row r="182" spans="4:45" ht="13.2">
      <c r="D182" s="85"/>
      <c r="F182" s="48"/>
      <c r="H182" s="86"/>
      <c r="I182" s="45"/>
      <c r="J182" s="45" t="s">
        <v>182</v>
      </c>
      <c r="K182" s="45" t="str">
        <f t="shared" si="0"/>
        <v/>
      </c>
      <c r="L182" s="65" t="s">
        <v>182</v>
      </c>
      <c r="M182" s="45" t="s">
        <v>182</v>
      </c>
      <c r="N182" s="45" t="str">
        <f t="shared" si="1"/>
        <v/>
      </c>
      <c r="O182" s="45" t="s">
        <v>182</v>
      </c>
      <c r="R182" s="81"/>
      <c r="S182" s="81"/>
      <c r="T182" s="82"/>
      <c r="U182" s="82"/>
      <c r="V182" s="81"/>
      <c r="W182" s="81"/>
      <c r="X182" s="81"/>
      <c r="Y182" s="81"/>
      <c r="Z182" s="81"/>
      <c r="AA182" s="81"/>
      <c r="AB182" s="81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</row>
    <row r="183" spans="4:45" ht="13.2">
      <c r="D183" s="85"/>
      <c r="F183" s="48"/>
      <c r="H183" s="86"/>
      <c r="I183" s="45"/>
      <c r="J183" s="45" t="s">
        <v>182</v>
      </c>
      <c r="K183" s="45" t="str">
        <f t="shared" si="0"/>
        <v/>
      </c>
      <c r="L183" s="65" t="s">
        <v>182</v>
      </c>
      <c r="M183" s="45" t="s">
        <v>182</v>
      </c>
      <c r="N183" s="45" t="str">
        <f t="shared" si="1"/>
        <v/>
      </c>
      <c r="O183" s="45" t="s">
        <v>182</v>
      </c>
      <c r="R183" s="81"/>
      <c r="S183" s="81"/>
      <c r="T183" s="82"/>
      <c r="U183" s="82"/>
      <c r="V183" s="81"/>
      <c r="W183" s="81"/>
      <c r="X183" s="81"/>
      <c r="Y183" s="81"/>
      <c r="Z183" s="81"/>
      <c r="AA183" s="81"/>
      <c r="AB183" s="81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</row>
    <row r="184" spans="4:45" ht="13.2">
      <c r="D184" s="85"/>
      <c r="F184" s="48"/>
      <c r="H184" s="86"/>
      <c r="I184" s="45"/>
      <c r="J184" s="45" t="s">
        <v>182</v>
      </c>
      <c r="K184" s="45" t="str">
        <f t="shared" si="0"/>
        <v/>
      </c>
      <c r="L184" s="65" t="s">
        <v>182</v>
      </c>
      <c r="M184" s="45" t="s">
        <v>182</v>
      </c>
      <c r="N184" s="45" t="str">
        <f t="shared" si="1"/>
        <v/>
      </c>
      <c r="O184" s="45" t="s">
        <v>182</v>
      </c>
      <c r="R184" s="81"/>
      <c r="S184" s="81"/>
      <c r="T184" s="82"/>
      <c r="U184" s="82"/>
      <c r="V184" s="81"/>
      <c r="W184" s="81"/>
      <c r="X184" s="81"/>
      <c r="Y184" s="81"/>
      <c r="Z184" s="81"/>
      <c r="AA184" s="81"/>
      <c r="AB184" s="81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</row>
    <row r="185" spans="4:45" ht="13.2">
      <c r="D185" s="85"/>
      <c r="F185" s="48"/>
      <c r="H185" s="86"/>
      <c r="I185" s="45"/>
      <c r="J185" s="45" t="s">
        <v>182</v>
      </c>
      <c r="K185" s="45" t="str">
        <f t="shared" si="0"/>
        <v/>
      </c>
      <c r="L185" s="65" t="s">
        <v>182</v>
      </c>
      <c r="M185" s="45" t="s">
        <v>182</v>
      </c>
      <c r="N185" s="45" t="str">
        <f t="shared" si="1"/>
        <v/>
      </c>
      <c r="O185" s="45" t="s">
        <v>182</v>
      </c>
      <c r="R185" s="81"/>
      <c r="S185" s="81"/>
      <c r="T185" s="82"/>
      <c r="U185" s="82"/>
      <c r="V185" s="81"/>
      <c r="W185" s="81"/>
      <c r="X185" s="81"/>
      <c r="Y185" s="81"/>
      <c r="Z185" s="81"/>
      <c r="AA185" s="81"/>
      <c r="AB185" s="81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</row>
    <row r="186" spans="4:45" ht="13.2">
      <c r="D186" s="85"/>
      <c r="F186" s="48"/>
      <c r="H186" s="86"/>
      <c r="I186" s="45"/>
      <c r="J186" s="45" t="s">
        <v>182</v>
      </c>
      <c r="K186" s="45" t="str">
        <f t="shared" si="0"/>
        <v/>
      </c>
      <c r="L186" s="65" t="s">
        <v>182</v>
      </c>
      <c r="M186" s="45" t="s">
        <v>182</v>
      </c>
      <c r="N186" s="45" t="str">
        <f t="shared" si="1"/>
        <v/>
      </c>
      <c r="O186" s="45" t="s">
        <v>182</v>
      </c>
      <c r="R186" s="81"/>
      <c r="S186" s="81"/>
      <c r="T186" s="82"/>
      <c r="U186" s="82"/>
      <c r="V186" s="81"/>
      <c r="W186" s="81"/>
      <c r="X186" s="81"/>
      <c r="Y186" s="81"/>
      <c r="Z186" s="81"/>
      <c r="AA186" s="81"/>
      <c r="AB186" s="81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</row>
    <row r="187" spans="4:45" ht="13.2">
      <c r="D187" s="85"/>
      <c r="F187" s="48"/>
      <c r="H187" s="86"/>
      <c r="I187" s="45"/>
      <c r="J187" s="45" t="s">
        <v>182</v>
      </c>
      <c r="K187" s="45" t="str">
        <f t="shared" si="0"/>
        <v/>
      </c>
      <c r="L187" s="65" t="s">
        <v>182</v>
      </c>
      <c r="M187" s="45" t="s">
        <v>182</v>
      </c>
      <c r="N187" s="45" t="str">
        <f t="shared" si="1"/>
        <v/>
      </c>
      <c r="O187" s="45" t="s">
        <v>182</v>
      </c>
      <c r="R187" s="81"/>
      <c r="S187" s="81"/>
      <c r="T187" s="82"/>
      <c r="U187" s="82"/>
      <c r="V187" s="81"/>
      <c r="W187" s="81"/>
      <c r="X187" s="81"/>
      <c r="Y187" s="81"/>
      <c r="Z187" s="81"/>
      <c r="AA187" s="81"/>
      <c r="AB187" s="81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</row>
    <row r="188" spans="4:45" ht="13.2">
      <c r="D188" s="85"/>
      <c r="F188" s="48"/>
      <c r="H188" s="86"/>
      <c r="I188" s="45"/>
      <c r="J188" s="45" t="s">
        <v>182</v>
      </c>
      <c r="K188" s="45" t="str">
        <f t="shared" si="0"/>
        <v/>
      </c>
      <c r="L188" s="65" t="s">
        <v>182</v>
      </c>
      <c r="M188" s="45" t="s">
        <v>182</v>
      </c>
      <c r="N188" s="45" t="str">
        <f t="shared" si="1"/>
        <v/>
      </c>
      <c r="O188" s="45" t="s">
        <v>182</v>
      </c>
      <c r="R188" s="81"/>
      <c r="S188" s="81"/>
      <c r="T188" s="82"/>
      <c r="U188" s="82"/>
      <c r="V188" s="81"/>
      <c r="W188" s="81"/>
      <c r="X188" s="81"/>
      <c r="Y188" s="81"/>
      <c r="Z188" s="81"/>
      <c r="AA188" s="81"/>
      <c r="AB188" s="81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</row>
    <row r="189" spans="4:45" ht="13.2">
      <c r="D189" s="85"/>
      <c r="F189" s="48"/>
      <c r="H189" s="86"/>
      <c r="I189" s="45"/>
      <c r="J189" s="45" t="s">
        <v>182</v>
      </c>
      <c r="K189" s="45" t="str">
        <f t="shared" si="0"/>
        <v/>
      </c>
      <c r="L189" s="65" t="s">
        <v>182</v>
      </c>
      <c r="M189" s="45" t="s">
        <v>182</v>
      </c>
      <c r="N189" s="45" t="str">
        <f t="shared" si="1"/>
        <v/>
      </c>
      <c r="O189" s="45" t="s">
        <v>182</v>
      </c>
      <c r="R189" s="81"/>
      <c r="S189" s="81"/>
      <c r="T189" s="82"/>
      <c r="U189" s="82"/>
      <c r="V189" s="81"/>
      <c r="W189" s="81"/>
      <c r="X189" s="81"/>
      <c r="Y189" s="81"/>
      <c r="Z189" s="81"/>
      <c r="AA189" s="81"/>
      <c r="AB189" s="81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</row>
    <row r="190" spans="4:45" ht="13.2">
      <c r="D190" s="85"/>
      <c r="F190" s="48"/>
      <c r="H190" s="86"/>
      <c r="I190" s="45"/>
      <c r="J190" s="45" t="s">
        <v>182</v>
      </c>
      <c r="K190" s="45" t="str">
        <f t="shared" si="0"/>
        <v/>
      </c>
      <c r="L190" s="65" t="s">
        <v>182</v>
      </c>
      <c r="M190" s="45" t="s">
        <v>182</v>
      </c>
      <c r="N190" s="45" t="str">
        <f t="shared" si="1"/>
        <v/>
      </c>
      <c r="O190" s="45" t="s">
        <v>182</v>
      </c>
      <c r="R190" s="81"/>
      <c r="S190" s="81"/>
      <c r="T190" s="82"/>
      <c r="U190" s="82"/>
      <c r="V190" s="81"/>
      <c r="W190" s="81"/>
      <c r="X190" s="81"/>
      <c r="Y190" s="81"/>
      <c r="Z190" s="81"/>
      <c r="AA190" s="81"/>
      <c r="AB190" s="81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</row>
    <row r="191" spans="4:45" ht="13.2">
      <c r="D191" s="85"/>
      <c r="F191" s="48"/>
      <c r="H191" s="86"/>
      <c r="I191" s="45"/>
      <c r="J191" s="45" t="s">
        <v>182</v>
      </c>
      <c r="K191" s="45" t="str">
        <f t="shared" si="0"/>
        <v/>
      </c>
      <c r="L191" s="65" t="s">
        <v>182</v>
      </c>
      <c r="M191" s="45" t="s">
        <v>182</v>
      </c>
      <c r="N191" s="45" t="str">
        <f t="shared" si="1"/>
        <v/>
      </c>
      <c r="O191" s="45" t="s">
        <v>182</v>
      </c>
      <c r="R191" s="81"/>
      <c r="S191" s="81"/>
      <c r="T191" s="82"/>
      <c r="U191" s="82"/>
      <c r="V191" s="81"/>
      <c r="W191" s="81"/>
      <c r="X191" s="81"/>
      <c r="Y191" s="81"/>
      <c r="Z191" s="81"/>
      <c r="AA191" s="81"/>
      <c r="AB191" s="81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</row>
    <row r="192" spans="4:45" ht="13.2">
      <c r="D192" s="85"/>
      <c r="F192" s="48"/>
      <c r="H192" s="86"/>
      <c r="I192" s="45"/>
      <c r="J192" s="45" t="s">
        <v>182</v>
      </c>
      <c r="K192" s="45" t="str">
        <f t="shared" si="0"/>
        <v/>
      </c>
      <c r="L192" s="65" t="s">
        <v>182</v>
      </c>
      <c r="M192" s="45" t="s">
        <v>182</v>
      </c>
      <c r="N192" s="45" t="str">
        <f t="shared" si="1"/>
        <v/>
      </c>
      <c r="O192" s="45" t="s">
        <v>182</v>
      </c>
      <c r="R192" s="81"/>
      <c r="S192" s="81"/>
      <c r="T192" s="82"/>
      <c r="U192" s="82"/>
      <c r="V192" s="81"/>
      <c r="W192" s="81"/>
      <c r="X192" s="81"/>
      <c r="Y192" s="81"/>
      <c r="Z192" s="81"/>
      <c r="AA192" s="81"/>
      <c r="AB192" s="81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</row>
    <row r="193" spans="4:45" ht="13.2">
      <c r="D193" s="85"/>
      <c r="F193" s="48"/>
      <c r="H193" s="86"/>
      <c r="I193" s="45"/>
      <c r="J193" s="45" t="s">
        <v>182</v>
      </c>
      <c r="K193" s="45" t="str">
        <f t="shared" si="0"/>
        <v/>
      </c>
      <c r="L193" s="65" t="s">
        <v>182</v>
      </c>
      <c r="M193" s="45" t="s">
        <v>182</v>
      </c>
      <c r="N193" s="45" t="str">
        <f t="shared" si="1"/>
        <v/>
      </c>
      <c r="O193" s="45" t="s">
        <v>182</v>
      </c>
      <c r="R193" s="81"/>
      <c r="S193" s="81"/>
      <c r="T193" s="82"/>
      <c r="U193" s="82"/>
      <c r="V193" s="81"/>
      <c r="W193" s="81"/>
      <c r="X193" s="81"/>
      <c r="Y193" s="81"/>
      <c r="Z193" s="81"/>
      <c r="AA193" s="81"/>
      <c r="AB193" s="81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</row>
    <row r="194" spans="4:45" ht="13.2">
      <c r="D194" s="85"/>
      <c r="F194" s="48"/>
      <c r="H194" s="86"/>
      <c r="I194" s="45"/>
      <c r="J194" s="45" t="s">
        <v>182</v>
      </c>
      <c r="K194" s="45" t="str">
        <f t="shared" si="0"/>
        <v/>
      </c>
      <c r="L194" s="65" t="s">
        <v>182</v>
      </c>
      <c r="M194" s="45" t="s">
        <v>182</v>
      </c>
      <c r="N194" s="45" t="str">
        <f t="shared" si="1"/>
        <v/>
      </c>
      <c r="O194" s="45" t="s">
        <v>182</v>
      </c>
      <c r="R194" s="81"/>
      <c r="S194" s="81"/>
      <c r="T194" s="82"/>
      <c r="U194" s="82"/>
      <c r="V194" s="81"/>
      <c r="W194" s="81"/>
      <c r="X194" s="81"/>
      <c r="Y194" s="81"/>
      <c r="Z194" s="81"/>
      <c r="AA194" s="81"/>
      <c r="AB194" s="81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</row>
    <row r="195" spans="4:45" ht="13.2">
      <c r="D195" s="85"/>
      <c r="F195" s="48"/>
      <c r="H195" s="86"/>
      <c r="I195" s="45"/>
      <c r="J195" s="45" t="s">
        <v>182</v>
      </c>
      <c r="K195" s="45" t="str">
        <f t="shared" si="0"/>
        <v/>
      </c>
      <c r="L195" s="65" t="s">
        <v>182</v>
      </c>
      <c r="M195" s="45" t="s">
        <v>182</v>
      </c>
      <c r="N195" s="45" t="str">
        <f t="shared" si="1"/>
        <v/>
      </c>
      <c r="O195" s="45" t="s">
        <v>182</v>
      </c>
      <c r="R195" s="81"/>
      <c r="S195" s="81"/>
      <c r="T195" s="82"/>
      <c r="U195" s="82"/>
      <c r="V195" s="81"/>
      <c r="W195" s="81"/>
      <c r="X195" s="81"/>
      <c r="Y195" s="81"/>
      <c r="Z195" s="81"/>
      <c r="AA195" s="81"/>
      <c r="AB195" s="81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</row>
    <row r="196" spans="4:45" ht="13.2">
      <c r="D196" s="85"/>
      <c r="F196" s="48"/>
      <c r="H196" s="86"/>
      <c r="I196" s="45"/>
      <c r="J196" s="45" t="s">
        <v>182</v>
      </c>
      <c r="K196" s="45" t="str">
        <f t="shared" si="0"/>
        <v/>
      </c>
      <c r="L196" s="65" t="s">
        <v>182</v>
      </c>
      <c r="M196" s="45" t="s">
        <v>182</v>
      </c>
      <c r="N196" s="45" t="str">
        <f t="shared" si="1"/>
        <v/>
      </c>
      <c r="O196" s="45" t="s">
        <v>182</v>
      </c>
      <c r="R196" s="81"/>
      <c r="S196" s="81"/>
      <c r="T196" s="82"/>
      <c r="U196" s="82"/>
      <c r="V196" s="81"/>
      <c r="W196" s="81"/>
      <c r="X196" s="81"/>
      <c r="Y196" s="81"/>
      <c r="Z196" s="81"/>
      <c r="AA196" s="81"/>
      <c r="AB196" s="81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</row>
    <row r="197" spans="4:45" ht="13.2">
      <c r="D197" s="85"/>
      <c r="F197" s="48"/>
      <c r="H197" s="86"/>
      <c r="I197" s="45"/>
      <c r="J197" s="45" t="s">
        <v>182</v>
      </c>
      <c r="K197" s="45" t="str">
        <f t="shared" si="0"/>
        <v/>
      </c>
      <c r="L197" s="65" t="s">
        <v>182</v>
      </c>
      <c r="M197" s="45" t="s">
        <v>182</v>
      </c>
      <c r="N197" s="45" t="str">
        <f t="shared" si="1"/>
        <v/>
      </c>
      <c r="O197" s="45" t="s">
        <v>182</v>
      </c>
      <c r="R197" s="81"/>
      <c r="S197" s="81"/>
      <c r="T197" s="82"/>
      <c r="U197" s="82"/>
      <c r="V197" s="81"/>
      <c r="W197" s="81"/>
      <c r="X197" s="81"/>
      <c r="Y197" s="81"/>
      <c r="Z197" s="81"/>
      <c r="AA197" s="81"/>
      <c r="AB197" s="81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</row>
    <row r="198" spans="4:45" ht="13.2">
      <c r="D198" s="85"/>
      <c r="F198" s="48"/>
      <c r="H198" s="86"/>
      <c r="I198" s="45"/>
      <c r="J198" s="45" t="s">
        <v>182</v>
      </c>
      <c r="K198" s="45" t="str">
        <f t="shared" si="0"/>
        <v/>
      </c>
      <c r="L198" s="65" t="s">
        <v>182</v>
      </c>
      <c r="M198" s="45" t="s">
        <v>182</v>
      </c>
      <c r="N198" s="45" t="str">
        <f t="shared" si="1"/>
        <v/>
      </c>
      <c r="O198" s="45" t="s">
        <v>182</v>
      </c>
      <c r="R198" s="81"/>
      <c r="S198" s="81"/>
      <c r="T198" s="82"/>
      <c r="U198" s="82"/>
      <c r="V198" s="81"/>
      <c r="W198" s="81"/>
      <c r="X198" s="81"/>
      <c r="Y198" s="81"/>
      <c r="Z198" s="81"/>
      <c r="AA198" s="81"/>
      <c r="AB198" s="81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</row>
    <row r="199" spans="4:45" ht="13.2">
      <c r="D199" s="85"/>
      <c r="F199" s="48"/>
      <c r="H199" s="86"/>
      <c r="I199" s="45"/>
      <c r="J199" s="45" t="s">
        <v>182</v>
      </c>
      <c r="K199" s="45" t="str">
        <f t="shared" si="0"/>
        <v/>
      </c>
      <c r="L199" s="65" t="s">
        <v>182</v>
      </c>
      <c r="M199" s="45" t="s">
        <v>182</v>
      </c>
      <c r="N199" s="45" t="str">
        <f t="shared" si="1"/>
        <v/>
      </c>
      <c r="O199" s="45" t="s">
        <v>182</v>
      </c>
      <c r="R199" s="81"/>
      <c r="S199" s="81"/>
      <c r="T199" s="82"/>
      <c r="U199" s="82"/>
      <c r="V199" s="81"/>
      <c r="W199" s="81"/>
      <c r="X199" s="81"/>
      <c r="Y199" s="81"/>
      <c r="Z199" s="81"/>
      <c r="AA199" s="81"/>
      <c r="AB199" s="81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</row>
    <row r="200" spans="4:45" ht="13.2">
      <c r="D200" s="85"/>
      <c r="F200" s="48"/>
      <c r="H200" s="86"/>
      <c r="I200" s="45"/>
      <c r="J200" s="45" t="s">
        <v>182</v>
      </c>
      <c r="K200" s="45" t="str">
        <f t="shared" si="0"/>
        <v/>
      </c>
      <c r="L200" s="65" t="s">
        <v>182</v>
      </c>
      <c r="M200" s="45" t="s">
        <v>182</v>
      </c>
      <c r="N200" s="45" t="str">
        <f t="shared" si="1"/>
        <v/>
      </c>
      <c r="O200" s="45" t="s">
        <v>182</v>
      </c>
      <c r="R200" s="81"/>
      <c r="S200" s="81"/>
      <c r="T200" s="82"/>
      <c r="U200" s="82"/>
      <c r="V200" s="81"/>
      <c r="W200" s="81"/>
      <c r="X200" s="81"/>
      <c r="Y200" s="81"/>
      <c r="Z200" s="81"/>
      <c r="AA200" s="81"/>
      <c r="AB200" s="81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</row>
    <row r="201" spans="4:45" ht="13.2">
      <c r="D201" s="85"/>
      <c r="F201" s="48"/>
      <c r="H201" s="86"/>
      <c r="I201" s="45"/>
      <c r="J201" s="45" t="s">
        <v>182</v>
      </c>
      <c r="K201" s="45" t="str">
        <f t="shared" si="0"/>
        <v/>
      </c>
      <c r="L201" s="65" t="s">
        <v>182</v>
      </c>
      <c r="M201" s="45" t="s">
        <v>182</v>
      </c>
      <c r="N201" s="45" t="str">
        <f t="shared" si="1"/>
        <v/>
      </c>
      <c r="O201" s="45" t="s">
        <v>182</v>
      </c>
      <c r="R201" s="81"/>
      <c r="S201" s="81"/>
      <c r="T201" s="82"/>
      <c r="U201" s="82"/>
      <c r="V201" s="81"/>
      <c r="W201" s="81"/>
      <c r="X201" s="81"/>
      <c r="Y201" s="81"/>
      <c r="Z201" s="81"/>
      <c r="AA201" s="81"/>
      <c r="AB201" s="81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</row>
    <row r="202" spans="4:45" ht="13.2">
      <c r="D202" s="85"/>
      <c r="F202" s="48"/>
      <c r="H202" s="86"/>
      <c r="I202" s="45"/>
      <c r="J202" s="45" t="s">
        <v>182</v>
      </c>
      <c r="K202" s="45" t="str">
        <f t="shared" si="0"/>
        <v/>
      </c>
      <c r="L202" s="65" t="s">
        <v>182</v>
      </c>
      <c r="M202" s="45" t="s">
        <v>182</v>
      </c>
      <c r="N202" s="45" t="str">
        <f t="shared" si="1"/>
        <v/>
      </c>
      <c r="O202" s="45" t="s">
        <v>182</v>
      </c>
      <c r="R202" s="81"/>
      <c r="S202" s="81"/>
      <c r="T202" s="82"/>
      <c r="U202" s="82"/>
      <c r="V202" s="81"/>
      <c r="W202" s="81"/>
      <c r="X202" s="81"/>
      <c r="Y202" s="81"/>
      <c r="Z202" s="81"/>
      <c r="AA202" s="81"/>
      <c r="AB202" s="81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</row>
    <row r="203" spans="4:45" ht="13.2">
      <c r="D203" s="85"/>
      <c r="F203" s="48"/>
      <c r="H203" s="86"/>
      <c r="I203" s="45"/>
      <c r="J203" s="45" t="s">
        <v>182</v>
      </c>
      <c r="K203" s="45" t="str">
        <f t="shared" si="0"/>
        <v/>
      </c>
      <c r="L203" s="65" t="s">
        <v>182</v>
      </c>
      <c r="M203" s="45" t="s">
        <v>182</v>
      </c>
      <c r="N203" s="45" t="str">
        <f t="shared" si="1"/>
        <v/>
      </c>
      <c r="O203" s="45" t="s">
        <v>182</v>
      </c>
      <c r="R203" s="81"/>
      <c r="S203" s="81"/>
      <c r="T203" s="82"/>
      <c r="U203" s="82"/>
      <c r="V203" s="81"/>
      <c r="W203" s="81"/>
      <c r="X203" s="81"/>
      <c r="Y203" s="81"/>
      <c r="Z203" s="81"/>
      <c r="AA203" s="81"/>
      <c r="AB203" s="81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</row>
    <row r="204" spans="4:45" ht="13.2">
      <c r="D204" s="85"/>
      <c r="F204" s="48"/>
      <c r="H204" s="86"/>
      <c r="I204" s="45"/>
      <c r="J204" s="45" t="s">
        <v>182</v>
      </c>
      <c r="K204" s="45" t="str">
        <f t="shared" si="0"/>
        <v/>
      </c>
      <c r="L204" s="65" t="s">
        <v>182</v>
      </c>
      <c r="M204" s="45" t="s">
        <v>182</v>
      </c>
      <c r="N204" s="45" t="str">
        <f t="shared" si="1"/>
        <v/>
      </c>
      <c r="O204" s="45" t="s">
        <v>182</v>
      </c>
      <c r="R204" s="81"/>
      <c r="S204" s="81"/>
      <c r="T204" s="82"/>
      <c r="U204" s="82"/>
      <c r="V204" s="81"/>
      <c r="W204" s="81"/>
      <c r="X204" s="81"/>
      <c r="Y204" s="81"/>
      <c r="Z204" s="81"/>
      <c r="AA204" s="81"/>
      <c r="AB204" s="81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</row>
    <row r="205" spans="4:45" ht="13.2">
      <c r="D205" s="85"/>
      <c r="F205" s="48"/>
      <c r="H205" s="86"/>
      <c r="I205" s="45"/>
      <c r="J205" s="45" t="s">
        <v>182</v>
      </c>
      <c r="K205" s="45" t="str">
        <f t="shared" si="0"/>
        <v/>
      </c>
      <c r="L205" s="65" t="s">
        <v>182</v>
      </c>
      <c r="M205" s="45" t="s">
        <v>182</v>
      </c>
      <c r="N205" s="45" t="str">
        <f t="shared" si="1"/>
        <v/>
      </c>
      <c r="O205" s="45" t="s">
        <v>182</v>
      </c>
      <c r="R205" s="81"/>
      <c r="S205" s="81"/>
      <c r="T205" s="82"/>
      <c r="U205" s="82"/>
      <c r="V205" s="81"/>
      <c r="W205" s="81"/>
      <c r="X205" s="81"/>
      <c r="Y205" s="81"/>
      <c r="Z205" s="81"/>
      <c r="AA205" s="81"/>
      <c r="AB205" s="81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</row>
    <row r="206" spans="4:45" ht="13.2">
      <c r="D206" s="85"/>
      <c r="F206" s="48"/>
      <c r="H206" s="86"/>
      <c r="I206" s="45"/>
      <c r="J206" s="45" t="s">
        <v>182</v>
      </c>
      <c r="K206" s="45" t="str">
        <f t="shared" si="0"/>
        <v/>
      </c>
      <c r="L206" s="65" t="s">
        <v>182</v>
      </c>
      <c r="M206" s="45" t="s">
        <v>182</v>
      </c>
      <c r="N206" s="45" t="str">
        <f t="shared" si="1"/>
        <v/>
      </c>
      <c r="O206" s="45" t="s">
        <v>182</v>
      </c>
      <c r="R206" s="81"/>
      <c r="S206" s="81"/>
      <c r="T206" s="82"/>
      <c r="U206" s="82"/>
      <c r="V206" s="81"/>
      <c r="W206" s="81"/>
      <c r="X206" s="81"/>
      <c r="Y206" s="81"/>
      <c r="Z206" s="81"/>
      <c r="AA206" s="81"/>
      <c r="AB206" s="81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</row>
    <row r="207" spans="4:45" ht="13.2">
      <c r="D207" s="85"/>
      <c r="F207" s="48"/>
      <c r="H207" s="86"/>
      <c r="I207" s="45"/>
      <c r="J207" s="45" t="s">
        <v>182</v>
      </c>
      <c r="K207" s="45" t="str">
        <f t="shared" si="0"/>
        <v/>
      </c>
      <c r="L207" s="65" t="s">
        <v>182</v>
      </c>
      <c r="M207" s="45" t="s">
        <v>182</v>
      </c>
      <c r="N207" s="45" t="str">
        <f t="shared" si="1"/>
        <v/>
      </c>
      <c r="O207" s="45" t="s">
        <v>182</v>
      </c>
      <c r="R207" s="81"/>
      <c r="S207" s="81"/>
      <c r="T207" s="82"/>
      <c r="U207" s="82"/>
      <c r="V207" s="81"/>
      <c r="W207" s="81"/>
      <c r="X207" s="81"/>
      <c r="Y207" s="81"/>
      <c r="Z207" s="81"/>
      <c r="AA207" s="81"/>
      <c r="AB207" s="81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</row>
    <row r="208" spans="4:45" ht="13.2">
      <c r="D208" s="85"/>
      <c r="F208" s="48"/>
      <c r="H208" s="86"/>
      <c r="I208" s="45"/>
      <c r="J208" s="45" t="s">
        <v>182</v>
      </c>
      <c r="K208" s="45" t="str">
        <f t="shared" si="0"/>
        <v/>
      </c>
      <c r="L208" s="65" t="s">
        <v>182</v>
      </c>
      <c r="M208" s="45" t="s">
        <v>182</v>
      </c>
      <c r="N208" s="45" t="str">
        <f t="shared" si="1"/>
        <v/>
      </c>
      <c r="O208" s="45" t="s">
        <v>182</v>
      </c>
      <c r="R208" s="81"/>
      <c r="S208" s="81"/>
      <c r="T208" s="82"/>
      <c r="U208" s="82"/>
      <c r="V208" s="81"/>
      <c r="W208" s="81"/>
      <c r="X208" s="81"/>
      <c r="Y208" s="81"/>
      <c r="Z208" s="81"/>
      <c r="AA208" s="81"/>
      <c r="AB208" s="81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</row>
    <row r="209" spans="4:45" ht="13.2">
      <c r="D209" s="85"/>
      <c r="F209" s="48"/>
      <c r="H209" s="86"/>
      <c r="I209" s="45"/>
      <c r="J209" s="45" t="s">
        <v>182</v>
      </c>
      <c r="K209" s="45" t="str">
        <f t="shared" si="0"/>
        <v/>
      </c>
      <c r="L209" s="65" t="s">
        <v>182</v>
      </c>
      <c r="M209" s="45" t="s">
        <v>182</v>
      </c>
      <c r="N209" s="45" t="str">
        <f t="shared" si="1"/>
        <v/>
      </c>
      <c r="O209" s="45" t="s">
        <v>182</v>
      </c>
      <c r="R209" s="81"/>
      <c r="S209" s="81"/>
      <c r="T209" s="82"/>
      <c r="U209" s="82"/>
      <c r="V209" s="81"/>
      <c r="W209" s="81"/>
      <c r="X209" s="81"/>
      <c r="Y209" s="81"/>
      <c r="Z209" s="81"/>
      <c r="AA209" s="81"/>
      <c r="AB209" s="81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</row>
    <row r="210" spans="4:45" ht="13.2">
      <c r="D210" s="85"/>
      <c r="F210" s="48"/>
      <c r="H210" s="86"/>
      <c r="I210" s="45"/>
      <c r="J210" s="45" t="s">
        <v>182</v>
      </c>
      <c r="K210" s="45" t="str">
        <f t="shared" si="0"/>
        <v/>
      </c>
      <c r="L210" s="65" t="s">
        <v>182</v>
      </c>
      <c r="M210" s="45" t="s">
        <v>182</v>
      </c>
      <c r="N210" s="45" t="str">
        <f t="shared" si="1"/>
        <v/>
      </c>
      <c r="O210" s="45" t="s">
        <v>182</v>
      </c>
      <c r="R210" s="81"/>
      <c r="S210" s="81"/>
      <c r="T210" s="82"/>
      <c r="U210" s="82"/>
      <c r="V210" s="81"/>
      <c r="W210" s="81"/>
      <c r="X210" s="81"/>
      <c r="Y210" s="81"/>
      <c r="Z210" s="81"/>
      <c r="AA210" s="81"/>
      <c r="AB210" s="81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</row>
    <row r="211" spans="4:45" ht="13.2">
      <c r="D211" s="85"/>
      <c r="F211" s="48"/>
      <c r="H211" s="86"/>
      <c r="I211" s="45"/>
      <c r="J211" s="45" t="s">
        <v>182</v>
      </c>
      <c r="L211" s="87"/>
      <c r="M211" s="45" t="s">
        <v>182</v>
      </c>
    </row>
    <row r="212" spans="4:45" ht="13.2">
      <c r="D212" s="85"/>
      <c r="F212" s="48"/>
      <c r="H212" s="86"/>
      <c r="I212" s="45"/>
      <c r="J212" s="45" t="s">
        <v>182</v>
      </c>
      <c r="L212" s="87"/>
      <c r="M212" s="45" t="s">
        <v>182</v>
      </c>
    </row>
    <row r="213" spans="4:45" ht="13.2">
      <c r="D213" s="85"/>
      <c r="F213" s="48"/>
      <c r="H213" s="86"/>
      <c r="I213" s="45"/>
      <c r="J213" s="45" t="s">
        <v>182</v>
      </c>
      <c r="L213" s="87"/>
      <c r="M213" s="45" t="s">
        <v>182</v>
      </c>
    </row>
    <row r="214" spans="4:45" ht="13.2">
      <c r="D214" s="85"/>
      <c r="F214" s="48"/>
      <c r="H214" s="86"/>
      <c r="I214" s="45"/>
      <c r="J214" s="45" t="s">
        <v>182</v>
      </c>
      <c r="L214" s="87"/>
      <c r="M214" s="45" t="s">
        <v>182</v>
      </c>
    </row>
    <row r="215" spans="4:45" ht="13.2">
      <c r="D215" s="85"/>
      <c r="F215" s="48"/>
      <c r="H215" s="86"/>
      <c r="I215" s="45"/>
      <c r="J215" s="45" t="s">
        <v>182</v>
      </c>
      <c r="L215" s="87"/>
      <c r="M215" s="45" t="s">
        <v>182</v>
      </c>
    </row>
    <row r="216" spans="4:45" ht="13.2">
      <c r="D216" s="85"/>
      <c r="F216" s="48"/>
      <c r="H216" s="86"/>
      <c r="I216" s="45"/>
      <c r="J216" s="45" t="s">
        <v>182</v>
      </c>
      <c r="L216" s="87"/>
      <c r="M216" s="45" t="s">
        <v>182</v>
      </c>
    </row>
    <row r="217" spans="4:45" ht="13.2">
      <c r="D217" s="85"/>
      <c r="F217" s="48"/>
      <c r="H217" s="86"/>
      <c r="I217" s="45"/>
      <c r="J217" s="45" t="s">
        <v>182</v>
      </c>
      <c r="L217" s="87"/>
      <c r="M217" s="45" t="s">
        <v>182</v>
      </c>
    </row>
    <row r="218" spans="4:45" ht="13.2">
      <c r="D218" s="85"/>
      <c r="F218" s="48"/>
      <c r="H218" s="86"/>
      <c r="I218" s="45"/>
      <c r="J218" s="45" t="s">
        <v>182</v>
      </c>
      <c r="L218" s="87"/>
      <c r="M218" s="45" t="s">
        <v>182</v>
      </c>
    </row>
    <row r="219" spans="4:45" ht="13.2">
      <c r="D219" s="85"/>
      <c r="F219" s="48"/>
      <c r="H219" s="86"/>
      <c r="I219" s="45"/>
      <c r="J219" s="45" t="s">
        <v>182</v>
      </c>
      <c r="L219" s="87"/>
      <c r="M219" s="45" t="s">
        <v>182</v>
      </c>
    </row>
    <row r="220" spans="4:45" ht="13.2">
      <c r="D220" s="85"/>
      <c r="F220" s="48"/>
      <c r="H220" s="86"/>
      <c r="J220" s="45" t="s">
        <v>182</v>
      </c>
      <c r="L220" s="87"/>
      <c r="M220" s="45" t="s">
        <v>182</v>
      </c>
    </row>
    <row r="221" spans="4:45" ht="13.2">
      <c r="D221" s="85"/>
      <c r="F221" s="48"/>
      <c r="H221" s="86"/>
      <c r="J221" s="45" t="s">
        <v>182</v>
      </c>
      <c r="L221" s="87"/>
      <c r="M221" s="45" t="s">
        <v>182</v>
      </c>
    </row>
    <row r="222" spans="4:45" ht="13.2">
      <c r="D222" s="85"/>
      <c r="F222" s="48"/>
      <c r="H222" s="86"/>
      <c r="J222" s="45" t="s">
        <v>182</v>
      </c>
      <c r="L222" s="87"/>
    </row>
    <row r="223" spans="4:45" ht="13.2">
      <c r="D223" s="85"/>
      <c r="F223" s="48"/>
      <c r="H223" s="86"/>
      <c r="L223" s="87"/>
    </row>
    <row r="224" spans="4:45" ht="13.2">
      <c r="D224" s="85"/>
      <c r="F224" s="48"/>
      <c r="H224" s="86"/>
      <c r="L224" s="87"/>
    </row>
    <row r="225" spans="4:12" ht="13.2">
      <c r="D225" s="85"/>
      <c r="F225" s="48"/>
      <c r="H225" s="86"/>
      <c r="L225" s="87"/>
    </row>
    <row r="226" spans="4:12" ht="13.2">
      <c r="D226" s="85"/>
      <c r="F226" s="48"/>
      <c r="H226" s="86"/>
      <c r="L226" s="87"/>
    </row>
    <row r="227" spans="4:12" ht="13.2">
      <c r="D227" s="85"/>
      <c r="F227" s="48"/>
      <c r="H227" s="86"/>
      <c r="L227" s="87"/>
    </row>
    <row r="228" spans="4:12" ht="13.2">
      <c r="D228" s="85"/>
      <c r="F228" s="48"/>
      <c r="H228" s="86"/>
      <c r="L228" s="87"/>
    </row>
    <row r="229" spans="4:12" ht="13.2">
      <c r="D229" s="85"/>
      <c r="F229" s="48"/>
      <c r="H229" s="86"/>
      <c r="L229" s="87"/>
    </row>
    <row r="230" spans="4:12" ht="13.2">
      <c r="D230" s="85"/>
      <c r="F230" s="48"/>
      <c r="H230" s="86"/>
      <c r="L230" s="87"/>
    </row>
    <row r="231" spans="4:12" ht="13.2">
      <c r="D231" s="85"/>
      <c r="F231" s="48"/>
      <c r="H231" s="86"/>
      <c r="L231" s="87"/>
    </row>
    <row r="232" spans="4:12" ht="13.2">
      <c r="D232" s="85"/>
      <c r="F232" s="48"/>
      <c r="H232" s="86"/>
      <c r="L232" s="87"/>
    </row>
    <row r="233" spans="4:12" ht="13.2">
      <c r="D233" s="85"/>
      <c r="F233" s="48"/>
      <c r="H233" s="86"/>
      <c r="L233" s="87"/>
    </row>
    <row r="234" spans="4:12" ht="13.2">
      <c r="D234" s="85"/>
      <c r="F234" s="48"/>
      <c r="H234" s="86"/>
      <c r="L234" s="87"/>
    </row>
    <row r="235" spans="4:12" ht="13.2">
      <c r="D235" s="85"/>
      <c r="F235" s="48"/>
      <c r="H235" s="86"/>
      <c r="L235" s="87"/>
    </row>
    <row r="236" spans="4:12" ht="13.2">
      <c r="D236" s="85"/>
      <c r="F236" s="48"/>
      <c r="H236" s="86"/>
      <c r="L236" s="87"/>
    </row>
    <row r="237" spans="4:12" ht="13.2">
      <c r="D237" s="85"/>
      <c r="F237" s="48"/>
      <c r="H237" s="86"/>
      <c r="L237" s="87"/>
    </row>
    <row r="238" spans="4:12" ht="13.2">
      <c r="D238" s="85"/>
      <c r="F238" s="48"/>
      <c r="H238" s="86"/>
      <c r="L238" s="87"/>
    </row>
    <row r="239" spans="4:12" ht="13.2">
      <c r="D239" s="85"/>
      <c r="F239" s="48"/>
      <c r="H239" s="86"/>
      <c r="L239" s="87"/>
    </row>
    <row r="240" spans="4:12" ht="13.2">
      <c r="D240" s="85"/>
      <c r="F240" s="48"/>
      <c r="H240" s="86"/>
      <c r="L240" s="87"/>
    </row>
    <row r="241" spans="4:12" ht="13.2">
      <c r="D241" s="85"/>
      <c r="F241" s="48"/>
      <c r="H241" s="86"/>
      <c r="L241" s="87"/>
    </row>
    <row r="242" spans="4:12" ht="13.2">
      <c r="D242" s="85"/>
      <c r="F242" s="48"/>
      <c r="H242" s="86"/>
      <c r="L242" s="87"/>
    </row>
    <row r="243" spans="4:12" ht="13.2">
      <c r="D243" s="85"/>
      <c r="F243" s="48"/>
      <c r="H243" s="86"/>
      <c r="L243" s="87"/>
    </row>
    <row r="244" spans="4:12" ht="13.2">
      <c r="D244" s="85"/>
      <c r="F244" s="48"/>
      <c r="H244" s="86"/>
      <c r="L244" s="87"/>
    </row>
    <row r="245" spans="4:12" ht="13.2">
      <c r="D245" s="85"/>
      <c r="F245" s="48"/>
      <c r="H245" s="86"/>
      <c r="L245" s="87"/>
    </row>
    <row r="246" spans="4:12" ht="13.2">
      <c r="D246" s="85"/>
      <c r="F246" s="48"/>
      <c r="H246" s="86"/>
      <c r="L246" s="87"/>
    </row>
    <row r="247" spans="4:12" ht="13.2">
      <c r="D247" s="85"/>
      <c r="F247" s="48"/>
      <c r="H247" s="86"/>
      <c r="L247" s="87"/>
    </row>
    <row r="248" spans="4:12" ht="13.2">
      <c r="D248" s="85"/>
      <c r="F248" s="48"/>
      <c r="H248" s="86"/>
      <c r="L248" s="87"/>
    </row>
    <row r="249" spans="4:12" ht="13.2">
      <c r="D249" s="85"/>
      <c r="F249" s="48"/>
      <c r="H249" s="86"/>
      <c r="L249" s="87"/>
    </row>
    <row r="250" spans="4:12" ht="13.2">
      <c r="D250" s="85"/>
      <c r="F250" s="48"/>
      <c r="H250" s="86"/>
      <c r="L250" s="87"/>
    </row>
    <row r="251" spans="4:12" ht="13.2">
      <c r="D251" s="85"/>
      <c r="F251" s="48"/>
      <c r="H251" s="86"/>
      <c r="L251" s="87"/>
    </row>
    <row r="252" spans="4:12" ht="13.2">
      <c r="D252" s="85"/>
      <c r="F252" s="48"/>
      <c r="H252" s="86"/>
      <c r="L252" s="87"/>
    </row>
    <row r="253" spans="4:12" ht="13.2">
      <c r="D253" s="85"/>
      <c r="F253" s="48"/>
      <c r="H253" s="86"/>
      <c r="L253" s="87"/>
    </row>
    <row r="254" spans="4:12" ht="13.2">
      <c r="D254" s="85"/>
      <c r="F254" s="48"/>
      <c r="H254" s="86"/>
      <c r="L254" s="87"/>
    </row>
    <row r="255" spans="4:12" ht="13.2">
      <c r="D255" s="85"/>
      <c r="F255" s="48"/>
      <c r="H255" s="86"/>
      <c r="L255" s="87"/>
    </row>
    <row r="256" spans="4:12" ht="13.2">
      <c r="D256" s="85"/>
      <c r="F256" s="48"/>
      <c r="H256" s="86"/>
      <c r="L256" s="87"/>
    </row>
    <row r="257" spans="4:12" ht="13.2">
      <c r="D257" s="85"/>
      <c r="F257" s="48"/>
      <c r="H257" s="86"/>
      <c r="L257" s="87"/>
    </row>
    <row r="258" spans="4:12" ht="13.2">
      <c r="D258" s="85"/>
      <c r="F258" s="48"/>
      <c r="H258" s="86"/>
      <c r="L258" s="87"/>
    </row>
    <row r="259" spans="4:12" ht="13.2">
      <c r="D259" s="85"/>
      <c r="F259" s="48"/>
      <c r="H259" s="86"/>
      <c r="L259" s="87"/>
    </row>
    <row r="260" spans="4:12" ht="13.2">
      <c r="D260" s="85"/>
      <c r="F260" s="48"/>
      <c r="H260" s="86"/>
      <c r="L260" s="87"/>
    </row>
    <row r="261" spans="4:12" ht="13.2">
      <c r="D261" s="85"/>
      <c r="F261" s="48"/>
      <c r="H261" s="86"/>
      <c r="L261" s="87"/>
    </row>
    <row r="262" spans="4:12" ht="13.2">
      <c r="D262" s="85"/>
      <c r="F262" s="48"/>
      <c r="H262" s="86"/>
      <c r="L262" s="87"/>
    </row>
    <row r="263" spans="4:12" ht="13.2">
      <c r="D263" s="85"/>
      <c r="F263" s="48"/>
      <c r="H263" s="86"/>
      <c r="L263" s="87"/>
    </row>
    <row r="264" spans="4:12" ht="13.2">
      <c r="D264" s="85"/>
      <c r="F264" s="48"/>
      <c r="H264" s="86"/>
      <c r="L264" s="87"/>
    </row>
    <row r="265" spans="4:12" ht="13.2">
      <c r="D265" s="85"/>
      <c r="F265" s="48"/>
      <c r="H265" s="86"/>
      <c r="L265" s="87"/>
    </row>
    <row r="266" spans="4:12" ht="13.2">
      <c r="D266" s="85"/>
      <c r="F266" s="48"/>
      <c r="H266" s="86"/>
      <c r="L266" s="87"/>
    </row>
    <row r="267" spans="4:12" ht="13.2">
      <c r="D267" s="85"/>
      <c r="F267" s="48"/>
      <c r="H267" s="86"/>
      <c r="L267" s="87"/>
    </row>
    <row r="268" spans="4:12" ht="13.2">
      <c r="D268" s="85"/>
      <c r="F268" s="48"/>
      <c r="H268" s="86"/>
      <c r="L268" s="87"/>
    </row>
    <row r="269" spans="4:12" ht="13.2">
      <c r="D269" s="85"/>
      <c r="F269" s="48"/>
      <c r="H269" s="86"/>
      <c r="L269" s="87"/>
    </row>
    <row r="270" spans="4:12" ht="13.2">
      <c r="D270" s="85"/>
      <c r="F270" s="48"/>
      <c r="H270" s="86"/>
      <c r="L270" s="87"/>
    </row>
    <row r="271" spans="4:12" ht="13.2">
      <c r="D271" s="85"/>
      <c r="F271" s="48"/>
      <c r="H271" s="86"/>
      <c r="L271" s="87"/>
    </row>
    <row r="272" spans="4:12" ht="13.2">
      <c r="D272" s="85"/>
      <c r="F272" s="48"/>
      <c r="H272" s="86"/>
      <c r="L272" s="87"/>
    </row>
    <row r="273" spans="4:12" ht="13.2">
      <c r="D273" s="85"/>
      <c r="F273" s="48"/>
      <c r="H273" s="86"/>
      <c r="L273" s="87"/>
    </row>
    <row r="274" spans="4:12" ht="13.2">
      <c r="D274" s="85"/>
      <c r="F274" s="48"/>
      <c r="H274" s="86"/>
      <c r="L274" s="87"/>
    </row>
    <row r="275" spans="4:12" ht="13.2">
      <c r="D275" s="85"/>
      <c r="F275" s="48"/>
      <c r="H275" s="86"/>
      <c r="L275" s="87"/>
    </row>
    <row r="276" spans="4:12" ht="13.2">
      <c r="D276" s="85"/>
      <c r="F276" s="48"/>
      <c r="H276" s="86"/>
      <c r="L276" s="87"/>
    </row>
    <row r="277" spans="4:12" ht="13.2">
      <c r="D277" s="85"/>
      <c r="F277" s="48"/>
      <c r="H277" s="86"/>
      <c r="L277" s="87"/>
    </row>
    <row r="278" spans="4:12" ht="13.2">
      <c r="D278" s="85"/>
      <c r="F278" s="48"/>
      <c r="H278" s="86"/>
      <c r="L278" s="87"/>
    </row>
    <row r="279" spans="4:12" ht="13.2">
      <c r="D279" s="85"/>
      <c r="F279" s="48"/>
      <c r="H279" s="86"/>
      <c r="L279" s="87"/>
    </row>
    <row r="280" spans="4:12" ht="13.2">
      <c r="D280" s="85"/>
      <c r="F280" s="48"/>
      <c r="H280" s="86"/>
      <c r="L280" s="87"/>
    </row>
    <row r="281" spans="4:12" ht="13.2">
      <c r="D281" s="85"/>
      <c r="F281" s="48"/>
      <c r="H281" s="86"/>
      <c r="L281" s="87"/>
    </row>
    <row r="282" spans="4:12" ht="13.2">
      <c r="D282" s="85"/>
      <c r="F282" s="48"/>
      <c r="H282" s="86"/>
      <c r="L282" s="87"/>
    </row>
    <row r="283" spans="4:12" ht="13.2">
      <c r="D283" s="85"/>
      <c r="F283" s="48"/>
      <c r="H283" s="86"/>
      <c r="L283" s="87"/>
    </row>
    <row r="284" spans="4:12" ht="13.2">
      <c r="D284" s="85"/>
      <c r="F284" s="48"/>
      <c r="H284" s="86"/>
      <c r="L284" s="87"/>
    </row>
    <row r="285" spans="4:12" ht="13.2">
      <c r="D285" s="85"/>
      <c r="F285" s="48"/>
      <c r="H285" s="86"/>
      <c r="L285" s="87"/>
    </row>
    <row r="286" spans="4:12" ht="13.2">
      <c r="D286" s="85"/>
      <c r="F286" s="48"/>
      <c r="H286" s="86"/>
      <c r="L286" s="87"/>
    </row>
    <row r="287" spans="4:12" ht="13.2">
      <c r="D287" s="85"/>
      <c r="F287" s="48"/>
      <c r="H287" s="86"/>
      <c r="L287" s="87"/>
    </row>
    <row r="288" spans="4:12" ht="13.2">
      <c r="D288" s="85"/>
      <c r="F288" s="48"/>
      <c r="H288" s="86"/>
      <c r="L288" s="87"/>
    </row>
    <row r="289" spans="4:12" ht="13.2">
      <c r="D289" s="85"/>
      <c r="F289" s="48"/>
      <c r="H289" s="86"/>
      <c r="L289" s="87"/>
    </row>
    <row r="290" spans="4:12" ht="13.2">
      <c r="D290" s="85"/>
      <c r="F290" s="48"/>
      <c r="H290" s="86"/>
      <c r="L290" s="87"/>
    </row>
    <row r="291" spans="4:12" ht="13.2">
      <c r="D291" s="85"/>
      <c r="F291" s="48"/>
      <c r="H291" s="86"/>
      <c r="L291" s="87"/>
    </row>
    <row r="292" spans="4:12" ht="13.2">
      <c r="D292" s="85"/>
      <c r="F292" s="48"/>
      <c r="H292" s="86"/>
      <c r="L292" s="87"/>
    </row>
    <row r="293" spans="4:12" ht="13.2">
      <c r="D293" s="85"/>
      <c r="F293" s="48"/>
      <c r="H293" s="86"/>
      <c r="L293" s="87"/>
    </row>
    <row r="294" spans="4:12" ht="13.2">
      <c r="D294" s="85"/>
      <c r="F294" s="48"/>
      <c r="H294" s="86"/>
      <c r="L294" s="87"/>
    </row>
    <row r="295" spans="4:12" ht="13.2">
      <c r="D295" s="85"/>
      <c r="F295" s="48"/>
      <c r="H295" s="86"/>
      <c r="L295" s="87"/>
    </row>
    <row r="296" spans="4:12" ht="13.2">
      <c r="D296" s="85"/>
      <c r="F296" s="48"/>
      <c r="H296" s="86"/>
      <c r="L296" s="87"/>
    </row>
    <row r="297" spans="4:12" ht="13.2">
      <c r="D297" s="85"/>
      <c r="F297" s="48"/>
      <c r="H297" s="86"/>
      <c r="L297" s="87"/>
    </row>
    <row r="298" spans="4:12" ht="13.2">
      <c r="D298" s="85"/>
      <c r="F298" s="48"/>
      <c r="H298" s="86"/>
      <c r="L298" s="87"/>
    </row>
    <row r="299" spans="4:12" ht="13.2">
      <c r="D299" s="85"/>
      <c r="F299" s="48"/>
      <c r="H299" s="86"/>
      <c r="L299" s="87"/>
    </row>
    <row r="300" spans="4:12" ht="13.2">
      <c r="D300" s="85"/>
      <c r="F300" s="48"/>
      <c r="H300" s="86"/>
      <c r="L300" s="87"/>
    </row>
    <row r="301" spans="4:12" ht="13.2">
      <c r="D301" s="85"/>
      <c r="F301" s="48"/>
      <c r="H301" s="86"/>
      <c r="L301" s="87"/>
    </row>
    <row r="302" spans="4:12" ht="13.2">
      <c r="D302" s="85"/>
      <c r="F302" s="48"/>
      <c r="H302" s="86"/>
      <c r="L302" s="87"/>
    </row>
    <row r="303" spans="4:12" ht="13.2">
      <c r="D303" s="85"/>
      <c r="F303" s="48"/>
      <c r="H303" s="86"/>
      <c r="L303" s="87"/>
    </row>
    <row r="304" spans="4:12" ht="13.2">
      <c r="D304" s="85"/>
      <c r="F304" s="48"/>
      <c r="H304" s="86"/>
      <c r="L304" s="87"/>
    </row>
    <row r="305" spans="4:12" ht="13.2">
      <c r="D305" s="85"/>
      <c r="F305" s="48"/>
      <c r="H305" s="86"/>
      <c r="L305" s="87"/>
    </row>
    <row r="306" spans="4:12" ht="13.2">
      <c r="D306" s="85"/>
      <c r="F306" s="48"/>
      <c r="H306" s="86"/>
      <c r="L306" s="87"/>
    </row>
    <row r="307" spans="4:12" ht="13.2">
      <c r="D307" s="85"/>
      <c r="F307" s="48"/>
      <c r="H307" s="86"/>
      <c r="L307" s="87"/>
    </row>
    <row r="308" spans="4:12" ht="13.2">
      <c r="D308" s="85"/>
      <c r="F308" s="48"/>
      <c r="H308" s="86"/>
      <c r="L308" s="87"/>
    </row>
    <row r="309" spans="4:12" ht="13.2">
      <c r="D309" s="85"/>
      <c r="F309" s="48"/>
      <c r="H309" s="86"/>
      <c r="L309" s="87"/>
    </row>
    <row r="310" spans="4:12" ht="13.2">
      <c r="D310" s="85"/>
      <c r="F310" s="48"/>
      <c r="H310" s="86"/>
      <c r="L310" s="87"/>
    </row>
    <row r="311" spans="4:12" ht="13.2">
      <c r="D311" s="85"/>
      <c r="F311" s="48"/>
      <c r="H311" s="86"/>
      <c r="L311" s="87"/>
    </row>
    <row r="312" spans="4:12" ht="13.2">
      <c r="D312" s="85"/>
      <c r="F312" s="48"/>
      <c r="H312" s="86"/>
      <c r="L312" s="87"/>
    </row>
    <row r="313" spans="4:12" ht="13.2">
      <c r="D313" s="85"/>
      <c r="F313" s="48"/>
      <c r="H313" s="86"/>
      <c r="L313" s="87"/>
    </row>
    <row r="314" spans="4:12" ht="13.2">
      <c r="D314" s="85"/>
      <c r="F314" s="48"/>
      <c r="H314" s="86"/>
      <c r="L314" s="87"/>
    </row>
    <row r="315" spans="4:12" ht="13.2">
      <c r="D315" s="85"/>
      <c r="F315" s="48"/>
      <c r="H315" s="86"/>
      <c r="L315" s="87"/>
    </row>
    <row r="316" spans="4:12" ht="13.2">
      <c r="D316" s="85"/>
      <c r="F316" s="48"/>
      <c r="H316" s="86"/>
      <c r="L316" s="87"/>
    </row>
    <row r="317" spans="4:12" ht="13.2">
      <c r="D317" s="85"/>
      <c r="F317" s="48"/>
      <c r="H317" s="86"/>
      <c r="L317" s="87"/>
    </row>
    <row r="318" spans="4:12" ht="13.2">
      <c r="D318" s="85"/>
      <c r="F318" s="48"/>
      <c r="H318" s="86"/>
      <c r="L318" s="87"/>
    </row>
    <row r="319" spans="4:12" ht="13.2">
      <c r="D319" s="85"/>
      <c r="F319" s="48"/>
      <c r="H319" s="86"/>
      <c r="L319" s="87"/>
    </row>
    <row r="320" spans="4:12" ht="13.2">
      <c r="D320" s="85"/>
      <c r="F320" s="48"/>
      <c r="H320" s="86"/>
      <c r="L320" s="87"/>
    </row>
    <row r="321" spans="4:12" ht="13.2">
      <c r="D321" s="85"/>
      <c r="F321" s="48"/>
      <c r="H321" s="86"/>
      <c r="L321" s="87"/>
    </row>
    <row r="322" spans="4:12" ht="13.2">
      <c r="D322" s="85"/>
      <c r="F322" s="48"/>
      <c r="H322" s="86"/>
      <c r="L322" s="87"/>
    </row>
    <row r="323" spans="4:12" ht="13.2">
      <c r="D323" s="85"/>
      <c r="F323" s="48"/>
      <c r="H323" s="86"/>
      <c r="L323" s="87"/>
    </row>
    <row r="324" spans="4:12" ht="13.2">
      <c r="D324" s="85"/>
      <c r="F324" s="48"/>
      <c r="H324" s="86"/>
      <c r="L324" s="87"/>
    </row>
    <row r="325" spans="4:12" ht="13.2">
      <c r="D325" s="85"/>
      <c r="F325" s="48"/>
      <c r="H325" s="86"/>
      <c r="L325" s="87"/>
    </row>
    <row r="326" spans="4:12" ht="13.2">
      <c r="D326" s="85"/>
      <c r="F326" s="48"/>
      <c r="H326" s="86"/>
      <c r="L326" s="87"/>
    </row>
    <row r="327" spans="4:12" ht="13.2">
      <c r="D327" s="85"/>
      <c r="F327" s="48"/>
      <c r="H327" s="86"/>
      <c r="L327" s="87"/>
    </row>
    <row r="328" spans="4:12" ht="13.2">
      <c r="D328" s="85"/>
      <c r="F328" s="48"/>
      <c r="H328" s="86"/>
      <c r="L328" s="87"/>
    </row>
    <row r="329" spans="4:12" ht="13.2">
      <c r="D329" s="85"/>
      <c r="F329" s="48"/>
      <c r="H329" s="86"/>
      <c r="L329" s="87"/>
    </row>
    <row r="330" spans="4:12" ht="13.2">
      <c r="D330" s="85"/>
      <c r="F330" s="48"/>
      <c r="H330" s="86"/>
      <c r="L330" s="87"/>
    </row>
    <row r="331" spans="4:12" ht="13.2">
      <c r="D331" s="85"/>
      <c r="F331" s="48"/>
      <c r="H331" s="86"/>
      <c r="L331" s="87"/>
    </row>
    <row r="332" spans="4:12" ht="13.2">
      <c r="D332" s="85"/>
      <c r="F332" s="48"/>
      <c r="H332" s="86"/>
      <c r="L332" s="87"/>
    </row>
    <row r="333" spans="4:12" ht="13.2">
      <c r="D333" s="85"/>
      <c r="F333" s="48"/>
      <c r="H333" s="86"/>
      <c r="L333" s="87"/>
    </row>
    <row r="334" spans="4:12" ht="13.2">
      <c r="D334" s="85"/>
      <c r="F334" s="48"/>
      <c r="H334" s="86"/>
      <c r="L334" s="87"/>
    </row>
    <row r="335" spans="4:12" ht="13.2">
      <c r="D335" s="85"/>
      <c r="F335" s="48"/>
      <c r="H335" s="86"/>
      <c r="L335" s="87"/>
    </row>
    <row r="336" spans="4:12" ht="13.2">
      <c r="D336" s="85"/>
      <c r="F336" s="48"/>
      <c r="H336" s="86"/>
      <c r="L336" s="87"/>
    </row>
    <row r="337" spans="4:12" ht="13.2">
      <c r="D337" s="85"/>
      <c r="F337" s="48"/>
      <c r="H337" s="86"/>
      <c r="L337" s="87"/>
    </row>
    <row r="338" spans="4:12" ht="13.2">
      <c r="D338" s="85"/>
      <c r="F338" s="48"/>
      <c r="H338" s="86"/>
      <c r="L338" s="87"/>
    </row>
    <row r="339" spans="4:12" ht="13.2">
      <c r="D339" s="85"/>
      <c r="F339" s="48"/>
      <c r="H339" s="86"/>
      <c r="L339" s="87"/>
    </row>
    <row r="340" spans="4:12" ht="13.2">
      <c r="D340" s="85"/>
      <c r="F340" s="48"/>
      <c r="H340" s="86"/>
      <c r="L340" s="87"/>
    </row>
    <row r="341" spans="4:12" ht="13.2">
      <c r="D341" s="85"/>
      <c r="F341" s="48"/>
      <c r="H341" s="86"/>
      <c r="L341" s="87"/>
    </row>
    <row r="342" spans="4:12" ht="13.2">
      <c r="D342" s="85"/>
      <c r="F342" s="48"/>
      <c r="H342" s="86"/>
      <c r="L342" s="87"/>
    </row>
    <row r="343" spans="4:12" ht="13.2">
      <c r="D343" s="85"/>
      <c r="F343" s="48"/>
      <c r="H343" s="86"/>
      <c r="L343" s="87"/>
    </row>
    <row r="344" spans="4:12" ht="13.2">
      <c r="D344" s="85"/>
      <c r="F344" s="48"/>
      <c r="H344" s="86"/>
      <c r="L344" s="87"/>
    </row>
    <row r="345" spans="4:12" ht="13.2">
      <c r="D345" s="85"/>
      <c r="F345" s="48"/>
      <c r="H345" s="86"/>
      <c r="L345" s="87"/>
    </row>
    <row r="346" spans="4:12" ht="13.2">
      <c r="D346" s="85"/>
      <c r="F346" s="48"/>
      <c r="H346" s="86"/>
      <c r="L346" s="87"/>
    </row>
    <row r="347" spans="4:12" ht="13.2">
      <c r="D347" s="85"/>
      <c r="F347" s="48"/>
      <c r="H347" s="86"/>
      <c r="L347" s="87"/>
    </row>
    <row r="348" spans="4:12" ht="13.2">
      <c r="D348" s="85"/>
      <c r="F348" s="48"/>
      <c r="H348" s="86"/>
      <c r="L348" s="87"/>
    </row>
    <row r="349" spans="4:12" ht="13.2">
      <c r="D349" s="85"/>
      <c r="F349" s="48"/>
      <c r="H349" s="86"/>
      <c r="L349" s="87"/>
    </row>
    <row r="350" spans="4:12" ht="13.2">
      <c r="D350" s="85"/>
      <c r="F350" s="48"/>
      <c r="H350" s="86"/>
      <c r="L350" s="87"/>
    </row>
    <row r="351" spans="4:12" ht="13.2">
      <c r="D351" s="85"/>
      <c r="F351" s="48"/>
      <c r="H351" s="86"/>
      <c r="L351" s="87"/>
    </row>
    <row r="352" spans="4:12" ht="13.2">
      <c r="D352" s="85"/>
      <c r="F352" s="48"/>
      <c r="H352" s="86"/>
      <c r="L352" s="87"/>
    </row>
    <row r="353" spans="4:12" ht="13.2">
      <c r="D353" s="85"/>
      <c r="F353" s="48"/>
      <c r="H353" s="86"/>
      <c r="L353" s="87"/>
    </row>
    <row r="354" spans="4:12" ht="13.2">
      <c r="D354" s="85"/>
      <c r="F354" s="48"/>
      <c r="H354" s="86"/>
      <c r="L354" s="87"/>
    </row>
    <row r="355" spans="4:12" ht="13.2">
      <c r="D355" s="85"/>
      <c r="F355" s="48"/>
      <c r="H355" s="86"/>
      <c r="L355" s="87"/>
    </row>
    <row r="356" spans="4:12" ht="13.2">
      <c r="D356" s="85"/>
      <c r="F356" s="48"/>
      <c r="H356" s="86"/>
      <c r="L356" s="87"/>
    </row>
    <row r="357" spans="4:12" ht="13.2">
      <c r="D357" s="85"/>
      <c r="F357" s="48"/>
      <c r="H357" s="86"/>
      <c r="L357" s="87"/>
    </row>
    <row r="358" spans="4:12" ht="13.2">
      <c r="D358" s="85"/>
      <c r="F358" s="48"/>
      <c r="H358" s="86"/>
      <c r="L358" s="87"/>
    </row>
    <row r="359" spans="4:12" ht="13.2">
      <c r="D359" s="85"/>
      <c r="F359" s="48"/>
      <c r="H359" s="86"/>
      <c r="L359" s="87"/>
    </row>
    <row r="360" spans="4:12" ht="13.2">
      <c r="D360" s="85"/>
      <c r="F360" s="48"/>
      <c r="H360" s="86"/>
      <c r="L360" s="87"/>
    </row>
    <row r="361" spans="4:12" ht="13.2">
      <c r="D361" s="85"/>
      <c r="F361" s="48"/>
      <c r="H361" s="86"/>
      <c r="L361" s="87"/>
    </row>
    <row r="362" spans="4:12" ht="13.2">
      <c r="D362" s="85"/>
      <c r="F362" s="48"/>
      <c r="H362" s="86"/>
      <c r="L362" s="87"/>
    </row>
    <row r="363" spans="4:12" ht="13.2">
      <c r="D363" s="85"/>
      <c r="F363" s="48"/>
      <c r="H363" s="86"/>
      <c r="L363" s="87"/>
    </row>
    <row r="364" spans="4:12" ht="13.2">
      <c r="D364" s="85"/>
      <c r="F364" s="48"/>
      <c r="H364" s="86"/>
      <c r="L364" s="87"/>
    </row>
    <row r="365" spans="4:12" ht="13.2">
      <c r="D365" s="85"/>
      <c r="F365" s="48"/>
      <c r="H365" s="86"/>
      <c r="L365" s="87"/>
    </row>
    <row r="366" spans="4:12" ht="13.2">
      <c r="D366" s="85"/>
      <c r="F366" s="48"/>
      <c r="H366" s="86"/>
      <c r="L366" s="87"/>
    </row>
    <row r="367" spans="4:12" ht="13.2">
      <c r="D367" s="85"/>
      <c r="F367" s="48"/>
      <c r="H367" s="86"/>
      <c r="L367" s="87"/>
    </row>
    <row r="368" spans="4:12" ht="13.2">
      <c r="D368" s="85"/>
      <c r="F368" s="48"/>
      <c r="H368" s="86"/>
      <c r="L368" s="87"/>
    </row>
    <row r="369" spans="4:12" ht="13.2">
      <c r="D369" s="85"/>
      <c r="F369" s="48"/>
      <c r="H369" s="86"/>
      <c r="L369" s="87"/>
    </row>
    <row r="370" spans="4:12" ht="13.2">
      <c r="D370" s="85"/>
      <c r="F370" s="48"/>
      <c r="H370" s="86"/>
      <c r="L370" s="87"/>
    </row>
    <row r="371" spans="4:12" ht="13.2">
      <c r="D371" s="85"/>
      <c r="F371" s="48"/>
      <c r="H371" s="86"/>
      <c r="L371" s="87"/>
    </row>
    <row r="372" spans="4:12" ht="13.2">
      <c r="D372" s="85"/>
      <c r="F372" s="48"/>
      <c r="H372" s="86"/>
      <c r="L372" s="87"/>
    </row>
    <row r="373" spans="4:12" ht="13.2">
      <c r="D373" s="85"/>
      <c r="F373" s="48"/>
      <c r="H373" s="86"/>
      <c r="L373" s="87"/>
    </row>
    <row r="374" spans="4:12" ht="13.2">
      <c r="D374" s="85"/>
      <c r="F374" s="48"/>
      <c r="H374" s="86"/>
      <c r="L374" s="87"/>
    </row>
    <row r="375" spans="4:12" ht="13.2">
      <c r="D375" s="85"/>
      <c r="F375" s="48"/>
      <c r="H375" s="86"/>
      <c r="L375" s="87"/>
    </row>
    <row r="376" spans="4:12" ht="13.2">
      <c r="D376" s="85"/>
      <c r="F376" s="48"/>
      <c r="H376" s="86"/>
      <c r="L376" s="87"/>
    </row>
    <row r="377" spans="4:12" ht="13.2">
      <c r="D377" s="85"/>
      <c r="F377" s="48"/>
      <c r="H377" s="86"/>
      <c r="L377" s="87"/>
    </row>
    <row r="378" spans="4:12" ht="13.2">
      <c r="D378" s="85"/>
      <c r="F378" s="48"/>
      <c r="H378" s="86"/>
      <c r="L378" s="87"/>
    </row>
    <row r="379" spans="4:12" ht="13.2">
      <c r="D379" s="85"/>
      <c r="F379" s="48"/>
      <c r="H379" s="86"/>
      <c r="L379" s="87"/>
    </row>
    <row r="380" spans="4:12" ht="13.2">
      <c r="D380" s="85"/>
      <c r="F380" s="48"/>
      <c r="H380" s="86"/>
      <c r="L380" s="87"/>
    </row>
    <row r="381" spans="4:12" ht="13.2">
      <c r="D381" s="85"/>
      <c r="F381" s="48"/>
      <c r="H381" s="86"/>
      <c r="L381" s="87"/>
    </row>
    <row r="382" spans="4:12" ht="13.2">
      <c r="D382" s="85"/>
      <c r="F382" s="48"/>
      <c r="H382" s="86"/>
      <c r="L382" s="87"/>
    </row>
    <row r="383" spans="4:12" ht="13.2">
      <c r="D383" s="85"/>
      <c r="F383" s="48"/>
      <c r="H383" s="86"/>
      <c r="L383" s="87"/>
    </row>
    <row r="384" spans="4:12" ht="13.2">
      <c r="D384" s="85"/>
      <c r="F384" s="48"/>
      <c r="H384" s="86"/>
      <c r="L384" s="87"/>
    </row>
    <row r="385" spans="4:12" ht="13.2">
      <c r="D385" s="85"/>
      <c r="F385" s="48"/>
      <c r="H385" s="86"/>
      <c r="L385" s="87"/>
    </row>
    <row r="386" spans="4:12" ht="13.2">
      <c r="D386" s="85"/>
      <c r="F386" s="48"/>
      <c r="H386" s="86"/>
      <c r="L386" s="87"/>
    </row>
    <row r="387" spans="4:12" ht="13.2">
      <c r="D387" s="85"/>
      <c r="F387" s="48"/>
      <c r="H387" s="86"/>
      <c r="L387" s="87"/>
    </row>
    <row r="388" spans="4:12" ht="13.2">
      <c r="D388" s="85"/>
      <c r="F388" s="48"/>
      <c r="H388" s="86"/>
      <c r="L388" s="87"/>
    </row>
    <row r="389" spans="4:12" ht="13.2">
      <c r="D389" s="85"/>
      <c r="F389" s="48"/>
      <c r="H389" s="86"/>
      <c r="L389" s="87"/>
    </row>
    <row r="390" spans="4:12" ht="13.2">
      <c r="D390" s="85"/>
      <c r="F390" s="48"/>
      <c r="H390" s="86"/>
      <c r="L390" s="87"/>
    </row>
    <row r="391" spans="4:12" ht="13.2">
      <c r="D391" s="85"/>
      <c r="F391" s="48"/>
      <c r="H391" s="86"/>
      <c r="L391" s="87"/>
    </row>
    <row r="392" spans="4:12" ht="13.2">
      <c r="D392" s="85"/>
      <c r="F392" s="48"/>
      <c r="H392" s="86"/>
      <c r="L392" s="87"/>
    </row>
    <row r="393" spans="4:12" ht="13.2">
      <c r="D393" s="85"/>
      <c r="F393" s="48"/>
      <c r="H393" s="86"/>
      <c r="L393" s="87"/>
    </row>
    <row r="394" spans="4:12" ht="13.2">
      <c r="D394" s="85"/>
      <c r="F394" s="48"/>
      <c r="H394" s="86"/>
      <c r="L394" s="87"/>
    </row>
    <row r="395" spans="4:12" ht="13.2">
      <c r="D395" s="85"/>
      <c r="F395" s="48"/>
      <c r="H395" s="86"/>
      <c r="L395" s="87"/>
    </row>
    <row r="396" spans="4:12" ht="13.2">
      <c r="D396" s="85"/>
      <c r="F396" s="48"/>
      <c r="H396" s="86"/>
      <c r="L396" s="87"/>
    </row>
    <row r="397" spans="4:12" ht="13.2">
      <c r="D397" s="85"/>
      <c r="F397" s="48"/>
      <c r="H397" s="86"/>
      <c r="L397" s="87"/>
    </row>
    <row r="398" spans="4:12" ht="13.2">
      <c r="D398" s="85"/>
      <c r="F398" s="48"/>
      <c r="H398" s="86"/>
      <c r="L398" s="87"/>
    </row>
    <row r="399" spans="4:12" ht="13.2">
      <c r="D399" s="85"/>
      <c r="F399" s="48"/>
      <c r="H399" s="86"/>
      <c r="L399" s="87"/>
    </row>
    <row r="400" spans="4:12" ht="13.2">
      <c r="D400" s="85"/>
      <c r="F400" s="48"/>
      <c r="H400" s="86"/>
      <c r="L400" s="87"/>
    </row>
    <row r="401" spans="4:12" ht="13.2">
      <c r="D401" s="85"/>
      <c r="F401" s="48"/>
      <c r="H401" s="86"/>
      <c r="L401" s="87"/>
    </row>
    <row r="402" spans="4:12" ht="13.2">
      <c r="D402" s="85"/>
      <c r="F402" s="48"/>
      <c r="H402" s="86"/>
      <c r="L402" s="87"/>
    </row>
    <row r="403" spans="4:12" ht="13.2">
      <c r="D403" s="85"/>
      <c r="F403" s="48"/>
      <c r="H403" s="86"/>
      <c r="L403" s="87"/>
    </row>
    <row r="404" spans="4:12" ht="13.2">
      <c r="D404" s="85"/>
      <c r="F404" s="48"/>
      <c r="H404" s="86"/>
      <c r="L404" s="87"/>
    </row>
    <row r="405" spans="4:12" ht="13.2">
      <c r="D405" s="85"/>
      <c r="F405" s="48"/>
      <c r="H405" s="86"/>
      <c r="L405" s="87"/>
    </row>
    <row r="406" spans="4:12" ht="13.2">
      <c r="D406" s="85"/>
      <c r="F406" s="48"/>
      <c r="H406" s="86"/>
      <c r="L406" s="87"/>
    </row>
    <row r="407" spans="4:12" ht="13.2">
      <c r="D407" s="85"/>
      <c r="F407" s="48"/>
      <c r="H407" s="86"/>
      <c r="L407" s="87"/>
    </row>
    <row r="408" spans="4:12" ht="13.2">
      <c r="D408" s="85"/>
      <c r="F408" s="48"/>
      <c r="H408" s="86"/>
      <c r="L408" s="87"/>
    </row>
    <row r="409" spans="4:12" ht="13.2">
      <c r="D409" s="85"/>
      <c r="F409" s="48"/>
      <c r="H409" s="86"/>
      <c r="L409" s="87"/>
    </row>
    <row r="410" spans="4:12" ht="13.2">
      <c r="D410" s="85"/>
      <c r="F410" s="48"/>
      <c r="H410" s="86"/>
      <c r="L410" s="87"/>
    </row>
    <row r="411" spans="4:12" ht="13.2">
      <c r="D411" s="85"/>
      <c r="F411" s="48"/>
      <c r="H411" s="86"/>
      <c r="L411" s="87"/>
    </row>
    <row r="412" spans="4:12" ht="13.2">
      <c r="D412" s="85"/>
      <c r="F412" s="48"/>
      <c r="H412" s="86"/>
      <c r="L412" s="87"/>
    </row>
    <row r="413" spans="4:12" ht="13.2">
      <c r="D413" s="85"/>
      <c r="F413" s="48"/>
      <c r="H413" s="86"/>
      <c r="L413" s="87"/>
    </row>
    <row r="414" spans="4:12" ht="13.2">
      <c r="D414" s="85"/>
      <c r="F414" s="48"/>
      <c r="H414" s="86"/>
      <c r="L414" s="87"/>
    </row>
    <row r="415" spans="4:12" ht="13.2">
      <c r="D415" s="85"/>
      <c r="F415" s="48"/>
      <c r="H415" s="86"/>
      <c r="L415" s="87"/>
    </row>
    <row r="416" spans="4:12" ht="13.2">
      <c r="D416" s="85"/>
      <c r="F416" s="48"/>
      <c r="H416" s="86"/>
      <c r="L416" s="87"/>
    </row>
    <row r="417" spans="4:12" ht="13.2">
      <c r="D417" s="85"/>
      <c r="F417" s="48"/>
      <c r="H417" s="86"/>
      <c r="L417" s="87"/>
    </row>
    <row r="418" spans="4:12" ht="13.2">
      <c r="D418" s="85"/>
      <c r="F418" s="48"/>
      <c r="H418" s="86"/>
      <c r="L418" s="87"/>
    </row>
    <row r="419" spans="4:12" ht="13.2">
      <c r="D419" s="85"/>
      <c r="F419" s="48"/>
      <c r="H419" s="86"/>
      <c r="L419" s="87"/>
    </row>
    <row r="420" spans="4:12" ht="13.2">
      <c r="D420" s="85"/>
      <c r="F420" s="48"/>
      <c r="H420" s="86"/>
      <c r="L420" s="87"/>
    </row>
    <row r="421" spans="4:12" ht="13.2">
      <c r="D421" s="85"/>
      <c r="F421" s="48"/>
      <c r="H421" s="86"/>
      <c r="L421" s="87"/>
    </row>
    <row r="422" spans="4:12" ht="13.2">
      <c r="D422" s="85"/>
      <c r="F422" s="48"/>
      <c r="H422" s="86"/>
      <c r="L422" s="87"/>
    </row>
    <row r="423" spans="4:12" ht="13.2">
      <c r="D423" s="85"/>
      <c r="F423" s="48"/>
      <c r="H423" s="86"/>
      <c r="L423" s="87"/>
    </row>
    <row r="424" spans="4:12" ht="13.2">
      <c r="D424" s="85"/>
      <c r="F424" s="48"/>
      <c r="H424" s="86"/>
      <c r="L424" s="87"/>
    </row>
    <row r="425" spans="4:12" ht="13.2">
      <c r="D425" s="85"/>
      <c r="F425" s="48"/>
      <c r="H425" s="86"/>
      <c r="L425" s="87"/>
    </row>
    <row r="426" spans="4:12" ht="13.2">
      <c r="D426" s="85"/>
      <c r="F426" s="48"/>
      <c r="H426" s="86"/>
      <c r="L426" s="87"/>
    </row>
    <row r="427" spans="4:12" ht="13.2">
      <c r="D427" s="85"/>
      <c r="F427" s="48"/>
      <c r="H427" s="86"/>
      <c r="L427" s="87"/>
    </row>
    <row r="428" spans="4:12" ht="13.2">
      <c r="D428" s="85"/>
      <c r="F428" s="48"/>
      <c r="H428" s="86"/>
      <c r="L428" s="87"/>
    </row>
    <row r="429" spans="4:12" ht="13.2">
      <c r="D429" s="85"/>
      <c r="F429" s="48"/>
      <c r="H429" s="86"/>
      <c r="L429" s="87"/>
    </row>
    <row r="430" spans="4:12" ht="13.2">
      <c r="D430" s="85"/>
      <c r="F430" s="48"/>
      <c r="H430" s="86"/>
      <c r="L430" s="87"/>
    </row>
    <row r="431" spans="4:12" ht="13.2">
      <c r="D431" s="85"/>
      <c r="F431" s="48"/>
      <c r="H431" s="86"/>
      <c r="L431" s="87"/>
    </row>
    <row r="432" spans="4:12" ht="13.2">
      <c r="D432" s="85"/>
      <c r="F432" s="48"/>
      <c r="H432" s="86"/>
      <c r="L432" s="87"/>
    </row>
    <row r="433" spans="4:12" ht="13.2">
      <c r="D433" s="85"/>
      <c r="F433" s="48"/>
      <c r="H433" s="86"/>
      <c r="L433" s="87"/>
    </row>
    <row r="434" spans="4:12" ht="13.2">
      <c r="D434" s="85"/>
      <c r="F434" s="48"/>
      <c r="H434" s="86"/>
      <c r="L434" s="87"/>
    </row>
    <row r="435" spans="4:12" ht="13.2">
      <c r="D435" s="85"/>
      <c r="F435" s="48"/>
      <c r="H435" s="86"/>
      <c r="L435" s="87"/>
    </row>
    <row r="436" spans="4:12" ht="13.2">
      <c r="D436" s="85"/>
      <c r="F436" s="48"/>
      <c r="H436" s="86"/>
      <c r="L436" s="87"/>
    </row>
    <row r="437" spans="4:12" ht="13.2">
      <c r="D437" s="85"/>
      <c r="F437" s="48"/>
      <c r="H437" s="86"/>
      <c r="L437" s="87"/>
    </row>
    <row r="438" spans="4:12" ht="13.2">
      <c r="D438" s="85"/>
      <c r="F438" s="48"/>
      <c r="H438" s="86"/>
      <c r="L438" s="87"/>
    </row>
    <row r="439" spans="4:12" ht="13.2">
      <c r="D439" s="85"/>
      <c r="F439" s="48"/>
      <c r="H439" s="86"/>
      <c r="L439" s="87"/>
    </row>
    <row r="440" spans="4:12" ht="13.2">
      <c r="D440" s="85"/>
      <c r="F440" s="48"/>
      <c r="H440" s="86"/>
      <c r="L440" s="87"/>
    </row>
    <row r="441" spans="4:12" ht="13.2">
      <c r="D441" s="85"/>
      <c r="F441" s="48"/>
      <c r="H441" s="86"/>
      <c r="L441" s="87"/>
    </row>
    <row r="442" spans="4:12" ht="13.2">
      <c r="D442" s="85"/>
      <c r="F442" s="48"/>
      <c r="H442" s="86"/>
      <c r="L442" s="87"/>
    </row>
    <row r="443" spans="4:12" ht="13.2">
      <c r="D443" s="85"/>
      <c r="F443" s="48"/>
      <c r="H443" s="86"/>
      <c r="L443" s="87"/>
    </row>
    <row r="444" spans="4:12" ht="13.2">
      <c r="D444" s="85"/>
      <c r="F444" s="48"/>
      <c r="H444" s="86"/>
      <c r="L444" s="87"/>
    </row>
    <row r="445" spans="4:12" ht="13.2">
      <c r="D445" s="85"/>
      <c r="F445" s="48"/>
      <c r="H445" s="86"/>
      <c r="L445" s="87"/>
    </row>
    <row r="446" spans="4:12" ht="13.2">
      <c r="D446" s="85"/>
      <c r="F446" s="48"/>
      <c r="H446" s="86"/>
      <c r="L446" s="87"/>
    </row>
    <row r="447" spans="4:12" ht="13.2">
      <c r="D447" s="85"/>
      <c r="F447" s="48"/>
      <c r="H447" s="86"/>
      <c r="L447" s="87"/>
    </row>
    <row r="448" spans="4:12" ht="13.2">
      <c r="D448" s="85"/>
      <c r="F448" s="48"/>
      <c r="H448" s="86"/>
      <c r="L448" s="87"/>
    </row>
    <row r="449" spans="4:12" ht="13.2">
      <c r="D449" s="85"/>
      <c r="F449" s="48"/>
      <c r="H449" s="86"/>
      <c r="L449" s="87"/>
    </row>
    <row r="450" spans="4:12" ht="13.2">
      <c r="D450" s="85"/>
      <c r="F450" s="48"/>
      <c r="H450" s="86"/>
      <c r="L450" s="87"/>
    </row>
    <row r="451" spans="4:12" ht="13.2">
      <c r="D451" s="85"/>
      <c r="F451" s="48"/>
      <c r="H451" s="86"/>
      <c r="L451" s="87"/>
    </row>
    <row r="452" spans="4:12" ht="13.2">
      <c r="D452" s="85"/>
      <c r="F452" s="48"/>
      <c r="H452" s="86"/>
      <c r="L452" s="87"/>
    </row>
    <row r="453" spans="4:12" ht="13.2">
      <c r="D453" s="85"/>
      <c r="F453" s="48"/>
      <c r="H453" s="86"/>
      <c r="L453" s="87"/>
    </row>
    <row r="454" spans="4:12" ht="13.2">
      <c r="D454" s="85"/>
      <c r="F454" s="48"/>
      <c r="H454" s="86"/>
      <c r="L454" s="87"/>
    </row>
    <row r="455" spans="4:12" ht="13.2">
      <c r="D455" s="85"/>
      <c r="F455" s="48"/>
      <c r="H455" s="86"/>
      <c r="L455" s="87"/>
    </row>
    <row r="456" spans="4:12" ht="13.2">
      <c r="D456" s="85"/>
      <c r="F456" s="48"/>
      <c r="H456" s="86"/>
      <c r="L456" s="87"/>
    </row>
    <row r="457" spans="4:12" ht="13.2">
      <c r="D457" s="85"/>
      <c r="F457" s="48"/>
      <c r="H457" s="86"/>
      <c r="L457" s="87"/>
    </row>
    <row r="458" spans="4:12" ht="13.2">
      <c r="D458" s="85"/>
      <c r="F458" s="48"/>
      <c r="H458" s="86"/>
      <c r="L458" s="87"/>
    </row>
    <row r="459" spans="4:12" ht="13.2">
      <c r="D459" s="85"/>
      <c r="F459" s="48"/>
      <c r="H459" s="86"/>
      <c r="L459" s="87"/>
    </row>
    <row r="460" spans="4:12" ht="13.2">
      <c r="D460" s="85"/>
      <c r="F460" s="48"/>
      <c r="H460" s="86"/>
      <c r="L460" s="87"/>
    </row>
    <row r="461" spans="4:12" ht="13.2">
      <c r="D461" s="85"/>
      <c r="F461" s="48"/>
      <c r="H461" s="86"/>
      <c r="L461" s="87"/>
    </row>
    <row r="462" spans="4:12" ht="13.2">
      <c r="D462" s="85"/>
      <c r="F462" s="48"/>
      <c r="H462" s="86"/>
      <c r="L462" s="87"/>
    </row>
    <row r="463" spans="4:12" ht="13.2">
      <c r="D463" s="85"/>
      <c r="F463" s="48"/>
      <c r="H463" s="86"/>
      <c r="L463" s="87"/>
    </row>
    <row r="464" spans="4:12" ht="13.2">
      <c r="D464" s="85"/>
      <c r="F464" s="48"/>
      <c r="H464" s="86"/>
      <c r="L464" s="87"/>
    </row>
    <row r="465" spans="4:12" ht="13.2">
      <c r="D465" s="85"/>
      <c r="F465" s="48"/>
      <c r="H465" s="86"/>
      <c r="L465" s="87"/>
    </row>
    <row r="466" spans="4:12" ht="13.2">
      <c r="D466" s="85"/>
      <c r="F466" s="48"/>
      <c r="H466" s="86"/>
      <c r="L466" s="87"/>
    </row>
    <row r="467" spans="4:12" ht="13.2">
      <c r="D467" s="85"/>
      <c r="F467" s="48"/>
      <c r="H467" s="86"/>
      <c r="L467" s="87"/>
    </row>
    <row r="468" spans="4:12" ht="13.2">
      <c r="D468" s="85"/>
      <c r="F468" s="48"/>
      <c r="H468" s="86"/>
      <c r="L468" s="87"/>
    </row>
    <row r="469" spans="4:12" ht="13.2">
      <c r="D469" s="85"/>
      <c r="F469" s="48"/>
      <c r="H469" s="86"/>
      <c r="L469" s="87"/>
    </row>
    <row r="470" spans="4:12" ht="13.2">
      <c r="D470" s="85"/>
      <c r="F470" s="48"/>
      <c r="H470" s="86"/>
      <c r="L470" s="87"/>
    </row>
    <row r="471" spans="4:12" ht="13.2">
      <c r="D471" s="85"/>
      <c r="F471" s="48"/>
      <c r="H471" s="86"/>
      <c r="L471" s="87"/>
    </row>
    <row r="472" spans="4:12" ht="13.2">
      <c r="D472" s="85"/>
      <c r="F472" s="48"/>
      <c r="H472" s="86"/>
      <c r="L472" s="87"/>
    </row>
    <row r="473" spans="4:12" ht="13.2">
      <c r="D473" s="85"/>
      <c r="F473" s="48"/>
      <c r="H473" s="86"/>
      <c r="L473" s="87"/>
    </row>
    <row r="474" spans="4:12" ht="13.2">
      <c r="D474" s="85"/>
      <c r="F474" s="48"/>
      <c r="H474" s="86"/>
      <c r="L474" s="87"/>
    </row>
    <row r="475" spans="4:12" ht="13.2">
      <c r="D475" s="85"/>
      <c r="F475" s="48"/>
      <c r="H475" s="86"/>
      <c r="L475" s="87"/>
    </row>
    <row r="476" spans="4:12" ht="13.2">
      <c r="D476" s="85"/>
      <c r="F476" s="48"/>
      <c r="H476" s="86"/>
      <c r="L476" s="87"/>
    </row>
    <row r="477" spans="4:12" ht="13.2">
      <c r="D477" s="85"/>
      <c r="F477" s="48"/>
      <c r="H477" s="86"/>
      <c r="L477" s="87"/>
    </row>
    <row r="478" spans="4:12" ht="13.2">
      <c r="D478" s="85"/>
      <c r="F478" s="48"/>
      <c r="H478" s="86"/>
      <c r="L478" s="87"/>
    </row>
    <row r="479" spans="4:12" ht="13.2">
      <c r="D479" s="85"/>
      <c r="F479" s="48"/>
      <c r="H479" s="86"/>
      <c r="L479" s="87"/>
    </row>
    <row r="480" spans="4:12" ht="13.2">
      <c r="D480" s="85"/>
      <c r="F480" s="48"/>
      <c r="H480" s="86"/>
      <c r="L480" s="87"/>
    </row>
    <row r="481" spans="4:12" ht="13.2">
      <c r="D481" s="85"/>
      <c r="F481" s="48"/>
      <c r="H481" s="86"/>
      <c r="L481" s="87"/>
    </row>
    <row r="482" spans="4:12" ht="13.2">
      <c r="D482" s="85"/>
      <c r="F482" s="48"/>
      <c r="H482" s="86"/>
      <c r="L482" s="87"/>
    </row>
    <row r="483" spans="4:12" ht="13.2">
      <c r="D483" s="85"/>
      <c r="F483" s="48"/>
      <c r="H483" s="86"/>
      <c r="L483" s="87"/>
    </row>
    <row r="484" spans="4:12" ht="13.2">
      <c r="D484" s="85"/>
      <c r="F484" s="48"/>
      <c r="H484" s="86"/>
      <c r="L484" s="87"/>
    </row>
    <row r="485" spans="4:12" ht="13.2">
      <c r="D485" s="85"/>
      <c r="F485" s="48"/>
      <c r="H485" s="86"/>
      <c r="L485" s="87"/>
    </row>
    <row r="486" spans="4:12" ht="13.2">
      <c r="D486" s="85"/>
      <c r="F486" s="48"/>
      <c r="H486" s="86"/>
      <c r="L486" s="87"/>
    </row>
    <row r="487" spans="4:12" ht="13.2">
      <c r="D487" s="85"/>
      <c r="F487" s="48"/>
      <c r="H487" s="86"/>
      <c r="L487" s="87"/>
    </row>
    <row r="488" spans="4:12" ht="13.2">
      <c r="D488" s="85"/>
      <c r="F488" s="48"/>
      <c r="H488" s="86"/>
      <c r="L488" s="87"/>
    </row>
    <row r="489" spans="4:12" ht="13.2">
      <c r="D489" s="85"/>
      <c r="F489" s="48"/>
      <c r="H489" s="86"/>
      <c r="L489" s="87"/>
    </row>
    <row r="490" spans="4:12" ht="13.2">
      <c r="D490" s="85"/>
      <c r="F490" s="48"/>
      <c r="H490" s="86"/>
      <c r="L490" s="87"/>
    </row>
    <row r="491" spans="4:12" ht="13.2">
      <c r="D491" s="85"/>
      <c r="F491" s="48"/>
      <c r="H491" s="86"/>
      <c r="L491" s="87"/>
    </row>
    <row r="492" spans="4:12" ht="13.2">
      <c r="D492" s="85"/>
      <c r="F492" s="48"/>
      <c r="H492" s="86"/>
      <c r="L492" s="87"/>
    </row>
    <row r="493" spans="4:12" ht="13.2">
      <c r="D493" s="85"/>
      <c r="F493" s="48"/>
      <c r="H493" s="86"/>
      <c r="L493" s="87"/>
    </row>
    <row r="494" spans="4:12" ht="13.2">
      <c r="D494" s="85"/>
      <c r="F494" s="48"/>
      <c r="H494" s="86"/>
      <c r="L494" s="87"/>
    </row>
    <row r="495" spans="4:12" ht="13.2">
      <c r="D495" s="85"/>
      <c r="F495" s="48"/>
      <c r="H495" s="86"/>
      <c r="L495" s="87"/>
    </row>
    <row r="496" spans="4:12" ht="13.2">
      <c r="D496" s="85"/>
      <c r="F496" s="48"/>
      <c r="H496" s="86"/>
      <c r="L496" s="87"/>
    </row>
    <row r="497" spans="4:12" ht="13.2">
      <c r="D497" s="85"/>
      <c r="F497" s="48"/>
      <c r="H497" s="86"/>
      <c r="L497" s="87"/>
    </row>
    <row r="498" spans="4:12" ht="13.2">
      <c r="D498" s="85"/>
      <c r="F498" s="48"/>
      <c r="H498" s="86"/>
      <c r="L498" s="87"/>
    </row>
    <row r="499" spans="4:12" ht="13.2">
      <c r="D499" s="85"/>
      <c r="F499" s="48"/>
      <c r="H499" s="86"/>
      <c r="L499" s="87"/>
    </row>
    <row r="500" spans="4:12" ht="13.2">
      <c r="D500" s="85"/>
      <c r="F500" s="48"/>
      <c r="H500" s="86"/>
      <c r="L500" s="87"/>
    </row>
    <row r="501" spans="4:12" ht="13.2">
      <c r="D501" s="85"/>
      <c r="F501" s="48"/>
      <c r="H501" s="86"/>
      <c r="L501" s="87"/>
    </row>
    <row r="502" spans="4:12" ht="13.2">
      <c r="D502" s="85"/>
      <c r="F502" s="48"/>
      <c r="H502" s="86"/>
      <c r="L502" s="87"/>
    </row>
    <row r="503" spans="4:12" ht="13.2">
      <c r="D503" s="85"/>
      <c r="F503" s="48"/>
      <c r="H503" s="86"/>
      <c r="L503" s="87"/>
    </row>
    <row r="504" spans="4:12" ht="13.2">
      <c r="D504" s="85"/>
      <c r="F504" s="48"/>
      <c r="H504" s="86"/>
      <c r="L504" s="87"/>
    </row>
    <row r="505" spans="4:12" ht="13.2">
      <c r="D505" s="85"/>
      <c r="F505" s="48"/>
      <c r="H505" s="86"/>
      <c r="L505" s="87"/>
    </row>
    <row r="506" spans="4:12" ht="13.2">
      <c r="D506" s="85"/>
      <c r="F506" s="48"/>
      <c r="H506" s="86"/>
      <c r="L506" s="87"/>
    </row>
    <row r="507" spans="4:12" ht="13.2">
      <c r="D507" s="85"/>
      <c r="F507" s="48"/>
      <c r="H507" s="86"/>
      <c r="L507" s="87"/>
    </row>
    <row r="508" spans="4:12" ht="13.2">
      <c r="D508" s="85"/>
      <c r="F508" s="48"/>
      <c r="H508" s="86"/>
      <c r="L508" s="87"/>
    </row>
    <row r="509" spans="4:12" ht="13.2">
      <c r="D509" s="85"/>
      <c r="F509" s="48"/>
      <c r="H509" s="86"/>
      <c r="L509" s="87"/>
    </row>
    <row r="510" spans="4:12" ht="13.2">
      <c r="D510" s="85"/>
      <c r="F510" s="48"/>
      <c r="H510" s="86"/>
      <c r="L510" s="87"/>
    </row>
    <row r="511" spans="4:12" ht="13.2">
      <c r="D511" s="85"/>
      <c r="F511" s="48"/>
      <c r="H511" s="86"/>
      <c r="L511" s="87"/>
    </row>
    <row r="512" spans="4:12" ht="13.2">
      <c r="D512" s="85"/>
      <c r="F512" s="48"/>
      <c r="H512" s="86"/>
      <c r="L512" s="87"/>
    </row>
    <row r="513" spans="4:12" ht="13.2">
      <c r="D513" s="85"/>
      <c r="F513" s="48"/>
      <c r="H513" s="86"/>
      <c r="L513" s="87"/>
    </row>
    <row r="514" spans="4:12" ht="13.2">
      <c r="D514" s="85"/>
      <c r="F514" s="48"/>
      <c r="H514" s="86"/>
      <c r="L514" s="87"/>
    </row>
    <row r="515" spans="4:12" ht="13.2">
      <c r="D515" s="85"/>
      <c r="F515" s="48"/>
      <c r="H515" s="86"/>
      <c r="L515" s="87"/>
    </row>
    <row r="516" spans="4:12" ht="13.2">
      <c r="D516" s="85"/>
      <c r="F516" s="48"/>
      <c r="H516" s="86"/>
      <c r="L516" s="87"/>
    </row>
    <row r="517" spans="4:12" ht="13.2">
      <c r="D517" s="85"/>
      <c r="F517" s="48"/>
      <c r="H517" s="86"/>
      <c r="L517" s="87"/>
    </row>
    <row r="518" spans="4:12" ht="13.2">
      <c r="D518" s="85"/>
      <c r="F518" s="48"/>
      <c r="H518" s="86"/>
      <c r="L518" s="87"/>
    </row>
    <row r="519" spans="4:12" ht="13.2">
      <c r="D519" s="85"/>
      <c r="F519" s="48"/>
      <c r="H519" s="86"/>
      <c r="L519" s="87"/>
    </row>
    <row r="520" spans="4:12" ht="13.2">
      <c r="D520" s="85"/>
      <c r="F520" s="48"/>
      <c r="H520" s="86"/>
      <c r="L520" s="87"/>
    </row>
    <row r="521" spans="4:12" ht="13.2">
      <c r="D521" s="85"/>
      <c r="F521" s="48"/>
      <c r="H521" s="86"/>
      <c r="L521" s="87"/>
    </row>
    <row r="522" spans="4:12" ht="13.2">
      <c r="D522" s="85"/>
      <c r="F522" s="48"/>
      <c r="H522" s="86"/>
      <c r="L522" s="87"/>
    </row>
    <row r="523" spans="4:12" ht="13.2">
      <c r="D523" s="85"/>
      <c r="F523" s="48"/>
      <c r="H523" s="86"/>
      <c r="L523" s="87"/>
    </row>
    <row r="524" spans="4:12" ht="13.2">
      <c r="D524" s="85"/>
      <c r="F524" s="48"/>
      <c r="H524" s="86"/>
      <c r="L524" s="87"/>
    </row>
    <row r="525" spans="4:12" ht="13.2">
      <c r="D525" s="85"/>
      <c r="F525" s="48"/>
      <c r="H525" s="86"/>
      <c r="L525" s="87"/>
    </row>
    <row r="526" spans="4:12" ht="13.2">
      <c r="D526" s="85"/>
      <c r="F526" s="48"/>
      <c r="H526" s="86"/>
      <c r="L526" s="87"/>
    </row>
    <row r="527" spans="4:12" ht="13.2">
      <c r="D527" s="85"/>
      <c r="F527" s="48"/>
      <c r="H527" s="86"/>
      <c r="L527" s="87"/>
    </row>
    <row r="528" spans="4:12" ht="13.2">
      <c r="D528" s="85"/>
      <c r="F528" s="48"/>
      <c r="H528" s="86"/>
      <c r="L528" s="87"/>
    </row>
    <row r="529" spans="4:12" ht="13.2">
      <c r="D529" s="85"/>
      <c r="F529" s="48"/>
      <c r="H529" s="86"/>
      <c r="L529" s="87"/>
    </row>
    <row r="530" spans="4:12" ht="13.2">
      <c r="D530" s="85"/>
      <c r="F530" s="48"/>
      <c r="H530" s="86"/>
      <c r="L530" s="87"/>
    </row>
    <row r="531" spans="4:12" ht="13.2">
      <c r="D531" s="85"/>
      <c r="F531" s="48"/>
      <c r="H531" s="86"/>
      <c r="L531" s="87"/>
    </row>
    <row r="532" spans="4:12" ht="13.2">
      <c r="D532" s="85"/>
      <c r="F532" s="48"/>
      <c r="H532" s="86"/>
      <c r="L532" s="87"/>
    </row>
    <row r="533" spans="4:12" ht="13.2">
      <c r="D533" s="85"/>
      <c r="F533" s="48"/>
      <c r="H533" s="86"/>
      <c r="L533" s="87"/>
    </row>
    <row r="534" spans="4:12" ht="13.2">
      <c r="D534" s="85"/>
      <c r="F534" s="48"/>
      <c r="H534" s="86"/>
      <c r="L534" s="87"/>
    </row>
    <row r="535" spans="4:12" ht="13.2">
      <c r="D535" s="85"/>
      <c r="F535" s="48"/>
      <c r="H535" s="86"/>
      <c r="L535" s="87"/>
    </row>
    <row r="536" spans="4:12" ht="13.2">
      <c r="D536" s="85"/>
      <c r="F536" s="48"/>
      <c r="H536" s="86"/>
      <c r="L536" s="87"/>
    </row>
    <row r="537" spans="4:12" ht="13.2">
      <c r="D537" s="85"/>
      <c r="F537" s="48"/>
      <c r="H537" s="86"/>
      <c r="L537" s="87"/>
    </row>
    <row r="538" spans="4:12" ht="13.2">
      <c r="D538" s="85"/>
      <c r="F538" s="48"/>
      <c r="H538" s="86"/>
      <c r="L538" s="87"/>
    </row>
    <row r="539" spans="4:12" ht="13.2">
      <c r="D539" s="85"/>
      <c r="F539" s="48"/>
      <c r="H539" s="86"/>
      <c r="L539" s="87"/>
    </row>
    <row r="540" spans="4:12" ht="13.2">
      <c r="D540" s="85"/>
      <c r="F540" s="48"/>
      <c r="H540" s="86"/>
      <c r="L540" s="87"/>
    </row>
    <row r="541" spans="4:12" ht="13.2">
      <c r="D541" s="85"/>
      <c r="F541" s="48"/>
      <c r="H541" s="86"/>
      <c r="L541" s="87"/>
    </row>
    <row r="542" spans="4:12" ht="13.2">
      <c r="D542" s="85"/>
      <c r="F542" s="48"/>
      <c r="H542" s="86"/>
      <c r="L542" s="87"/>
    </row>
    <row r="543" spans="4:12" ht="13.2">
      <c r="D543" s="85"/>
      <c r="F543" s="48"/>
      <c r="H543" s="86"/>
      <c r="L543" s="87"/>
    </row>
    <row r="544" spans="4:12" ht="13.2">
      <c r="D544" s="85"/>
      <c r="F544" s="48"/>
      <c r="H544" s="86"/>
      <c r="L544" s="87"/>
    </row>
    <row r="545" spans="4:12" ht="13.2">
      <c r="D545" s="85"/>
      <c r="F545" s="48"/>
      <c r="H545" s="86"/>
      <c r="L545" s="87"/>
    </row>
    <row r="546" spans="4:12" ht="13.2">
      <c r="D546" s="85"/>
      <c r="F546" s="48"/>
      <c r="H546" s="86"/>
      <c r="L546" s="87"/>
    </row>
    <row r="547" spans="4:12" ht="13.2">
      <c r="D547" s="85"/>
      <c r="F547" s="48"/>
      <c r="H547" s="86"/>
      <c r="L547" s="87"/>
    </row>
    <row r="548" spans="4:12" ht="13.2">
      <c r="D548" s="85"/>
      <c r="F548" s="48"/>
      <c r="H548" s="86"/>
      <c r="L548" s="87"/>
    </row>
    <row r="549" spans="4:12" ht="13.2">
      <c r="D549" s="85"/>
      <c r="F549" s="48"/>
      <c r="H549" s="86"/>
      <c r="L549" s="87"/>
    </row>
    <row r="550" spans="4:12" ht="13.2">
      <c r="D550" s="85"/>
      <c r="F550" s="48"/>
      <c r="H550" s="86"/>
      <c r="L550" s="87"/>
    </row>
    <row r="551" spans="4:12" ht="13.2">
      <c r="D551" s="85"/>
      <c r="F551" s="48"/>
      <c r="H551" s="86"/>
      <c r="L551" s="87"/>
    </row>
    <row r="552" spans="4:12" ht="13.2">
      <c r="D552" s="85"/>
      <c r="F552" s="48"/>
      <c r="H552" s="86"/>
      <c r="L552" s="87"/>
    </row>
    <row r="553" spans="4:12" ht="13.2">
      <c r="D553" s="85"/>
      <c r="F553" s="48"/>
      <c r="H553" s="86"/>
      <c r="L553" s="87"/>
    </row>
    <row r="554" spans="4:12" ht="13.2">
      <c r="D554" s="85"/>
      <c r="F554" s="48"/>
      <c r="H554" s="86"/>
      <c r="L554" s="87"/>
    </row>
    <row r="555" spans="4:12" ht="13.2">
      <c r="D555" s="85"/>
      <c r="F555" s="48"/>
      <c r="H555" s="86"/>
      <c r="L555" s="87"/>
    </row>
    <row r="556" spans="4:12" ht="13.2">
      <c r="D556" s="85"/>
      <c r="F556" s="48"/>
      <c r="H556" s="86"/>
      <c r="L556" s="87"/>
    </row>
    <row r="557" spans="4:12" ht="13.2">
      <c r="D557" s="85"/>
      <c r="F557" s="48"/>
      <c r="H557" s="86"/>
      <c r="L557" s="87"/>
    </row>
    <row r="558" spans="4:12" ht="13.2">
      <c r="D558" s="85"/>
      <c r="F558" s="48"/>
      <c r="H558" s="86"/>
      <c r="L558" s="87"/>
    </row>
    <row r="559" spans="4:12" ht="13.2">
      <c r="D559" s="85"/>
      <c r="F559" s="48"/>
      <c r="H559" s="86"/>
      <c r="L559" s="87"/>
    </row>
    <row r="560" spans="4:12" ht="13.2">
      <c r="D560" s="85"/>
      <c r="F560" s="48"/>
      <c r="H560" s="86"/>
      <c r="L560" s="87"/>
    </row>
    <row r="561" spans="4:12" ht="13.2">
      <c r="D561" s="85"/>
      <c r="F561" s="48"/>
      <c r="H561" s="86"/>
      <c r="L561" s="87"/>
    </row>
    <row r="562" spans="4:12" ht="13.2">
      <c r="D562" s="85"/>
      <c r="F562" s="48"/>
      <c r="H562" s="86"/>
      <c r="L562" s="87"/>
    </row>
    <row r="563" spans="4:12" ht="13.2">
      <c r="D563" s="85"/>
      <c r="F563" s="48"/>
      <c r="H563" s="86"/>
      <c r="L563" s="87"/>
    </row>
    <row r="564" spans="4:12" ht="13.2">
      <c r="D564" s="85"/>
      <c r="F564" s="48"/>
      <c r="H564" s="86"/>
      <c r="L564" s="87"/>
    </row>
    <row r="565" spans="4:12" ht="13.2">
      <c r="D565" s="85"/>
      <c r="F565" s="48"/>
      <c r="H565" s="86"/>
      <c r="L565" s="87"/>
    </row>
    <row r="566" spans="4:12" ht="13.2">
      <c r="D566" s="85"/>
      <c r="F566" s="48"/>
      <c r="H566" s="86"/>
      <c r="L566" s="87"/>
    </row>
    <row r="567" spans="4:12" ht="13.2">
      <c r="D567" s="85"/>
      <c r="F567" s="48"/>
      <c r="H567" s="86"/>
      <c r="L567" s="87"/>
    </row>
    <row r="568" spans="4:12" ht="13.2">
      <c r="D568" s="85"/>
      <c r="F568" s="48"/>
      <c r="H568" s="86"/>
      <c r="L568" s="87"/>
    </row>
    <row r="569" spans="4:12" ht="13.2">
      <c r="D569" s="85"/>
      <c r="F569" s="48"/>
      <c r="H569" s="86"/>
      <c r="L569" s="87"/>
    </row>
    <row r="570" spans="4:12" ht="13.2">
      <c r="D570" s="85"/>
      <c r="F570" s="48"/>
      <c r="H570" s="86"/>
      <c r="L570" s="87"/>
    </row>
    <row r="571" spans="4:12" ht="13.2">
      <c r="D571" s="85"/>
      <c r="F571" s="48"/>
      <c r="H571" s="86"/>
      <c r="L571" s="87"/>
    </row>
    <row r="572" spans="4:12" ht="13.2">
      <c r="D572" s="85"/>
      <c r="F572" s="48"/>
      <c r="H572" s="86"/>
      <c r="L572" s="87"/>
    </row>
    <row r="573" spans="4:12" ht="13.2">
      <c r="D573" s="85"/>
      <c r="F573" s="48"/>
      <c r="H573" s="86"/>
      <c r="L573" s="87"/>
    </row>
    <row r="574" spans="4:12" ht="13.2">
      <c r="D574" s="85"/>
      <c r="F574" s="48"/>
      <c r="H574" s="86"/>
      <c r="L574" s="87"/>
    </row>
    <row r="575" spans="4:12" ht="13.2">
      <c r="D575" s="85"/>
      <c r="F575" s="48"/>
      <c r="H575" s="86"/>
      <c r="L575" s="87"/>
    </row>
    <row r="576" spans="4:12" ht="13.2">
      <c r="D576" s="85"/>
      <c r="F576" s="48"/>
      <c r="H576" s="86"/>
      <c r="L576" s="87"/>
    </row>
    <row r="577" spans="4:12" ht="13.2">
      <c r="D577" s="85"/>
      <c r="F577" s="48"/>
      <c r="H577" s="86"/>
      <c r="L577" s="87"/>
    </row>
    <row r="578" spans="4:12" ht="13.2">
      <c r="D578" s="85"/>
      <c r="F578" s="48"/>
      <c r="H578" s="86"/>
      <c r="L578" s="87"/>
    </row>
    <row r="579" spans="4:12" ht="13.2">
      <c r="D579" s="85"/>
      <c r="F579" s="48"/>
      <c r="H579" s="86"/>
      <c r="L579" s="87"/>
    </row>
    <row r="580" spans="4:12" ht="13.2">
      <c r="D580" s="85"/>
      <c r="F580" s="48"/>
      <c r="H580" s="86"/>
      <c r="L580" s="87"/>
    </row>
    <row r="581" spans="4:12" ht="13.2">
      <c r="D581" s="85"/>
      <c r="F581" s="48"/>
      <c r="H581" s="86"/>
      <c r="L581" s="87"/>
    </row>
    <row r="582" spans="4:12" ht="13.2">
      <c r="D582" s="85"/>
      <c r="F582" s="48"/>
      <c r="H582" s="86"/>
      <c r="L582" s="87"/>
    </row>
    <row r="583" spans="4:12" ht="13.2">
      <c r="D583" s="85"/>
      <c r="F583" s="48"/>
      <c r="H583" s="86"/>
      <c r="L583" s="87"/>
    </row>
    <row r="584" spans="4:12" ht="13.2">
      <c r="D584" s="85"/>
      <c r="F584" s="48"/>
      <c r="H584" s="86"/>
      <c r="L584" s="87"/>
    </row>
    <row r="585" spans="4:12" ht="13.2">
      <c r="D585" s="85"/>
      <c r="F585" s="48"/>
      <c r="H585" s="86"/>
      <c r="L585" s="87"/>
    </row>
    <row r="586" spans="4:12" ht="13.2">
      <c r="D586" s="85"/>
      <c r="F586" s="48"/>
      <c r="H586" s="86"/>
      <c r="L586" s="87"/>
    </row>
    <row r="587" spans="4:12" ht="13.2">
      <c r="D587" s="85"/>
      <c r="F587" s="48"/>
      <c r="H587" s="86"/>
      <c r="L587" s="87"/>
    </row>
    <row r="588" spans="4:12" ht="13.2">
      <c r="D588" s="85"/>
      <c r="F588" s="48"/>
      <c r="H588" s="86"/>
      <c r="L588" s="87"/>
    </row>
    <row r="589" spans="4:12" ht="13.2">
      <c r="D589" s="85"/>
      <c r="F589" s="48"/>
      <c r="H589" s="86"/>
      <c r="L589" s="87"/>
    </row>
    <row r="590" spans="4:12" ht="13.2">
      <c r="D590" s="85"/>
      <c r="F590" s="48"/>
      <c r="H590" s="86"/>
      <c r="L590" s="87"/>
    </row>
    <row r="591" spans="4:12" ht="13.2">
      <c r="D591" s="85"/>
      <c r="F591" s="48"/>
      <c r="H591" s="86"/>
      <c r="L591" s="87"/>
    </row>
    <row r="592" spans="4:12" ht="13.2">
      <c r="D592" s="85"/>
      <c r="F592" s="48"/>
      <c r="H592" s="86"/>
      <c r="L592" s="87"/>
    </row>
    <row r="593" spans="4:12" ht="13.2">
      <c r="D593" s="85"/>
      <c r="F593" s="48"/>
      <c r="H593" s="86"/>
      <c r="L593" s="87"/>
    </row>
    <row r="594" spans="4:12" ht="13.2">
      <c r="D594" s="85"/>
      <c r="F594" s="48"/>
      <c r="H594" s="86"/>
      <c r="L594" s="87"/>
    </row>
    <row r="595" spans="4:12" ht="13.2">
      <c r="D595" s="85"/>
      <c r="F595" s="48"/>
      <c r="H595" s="86"/>
      <c r="L595" s="87"/>
    </row>
    <row r="596" spans="4:12" ht="13.2">
      <c r="D596" s="85"/>
      <c r="F596" s="48"/>
      <c r="H596" s="86"/>
      <c r="L596" s="87"/>
    </row>
    <row r="597" spans="4:12" ht="13.2">
      <c r="D597" s="85"/>
      <c r="F597" s="48"/>
      <c r="H597" s="86"/>
      <c r="L597" s="87"/>
    </row>
    <row r="598" spans="4:12" ht="13.2">
      <c r="D598" s="85"/>
      <c r="F598" s="48"/>
      <c r="H598" s="86"/>
      <c r="L598" s="87"/>
    </row>
    <row r="599" spans="4:12" ht="13.2">
      <c r="D599" s="85"/>
      <c r="F599" s="48"/>
      <c r="H599" s="86"/>
      <c r="L599" s="87"/>
    </row>
    <row r="600" spans="4:12" ht="13.2">
      <c r="D600" s="85"/>
      <c r="F600" s="48"/>
      <c r="H600" s="86"/>
      <c r="L600" s="87"/>
    </row>
    <row r="601" spans="4:12" ht="13.2">
      <c r="D601" s="85"/>
      <c r="F601" s="48"/>
      <c r="H601" s="86"/>
      <c r="L601" s="87"/>
    </row>
    <row r="602" spans="4:12" ht="13.2">
      <c r="D602" s="85"/>
      <c r="F602" s="48"/>
      <c r="H602" s="86"/>
      <c r="L602" s="87"/>
    </row>
    <row r="603" spans="4:12" ht="13.2">
      <c r="D603" s="85"/>
      <c r="F603" s="48"/>
      <c r="H603" s="86"/>
      <c r="L603" s="87"/>
    </row>
    <row r="604" spans="4:12" ht="13.2">
      <c r="D604" s="85"/>
      <c r="F604" s="48"/>
      <c r="H604" s="86"/>
      <c r="L604" s="87"/>
    </row>
    <row r="605" spans="4:12" ht="13.2">
      <c r="D605" s="85"/>
      <c r="F605" s="48"/>
      <c r="H605" s="86"/>
      <c r="L605" s="87"/>
    </row>
    <row r="606" spans="4:12" ht="13.2">
      <c r="D606" s="85"/>
      <c r="F606" s="48"/>
      <c r="H606" s="86"/>
      <c r="L606" s="87"/>
    </row>
    <row r="607" spans="4:12" ht="13.2">
      <c r="D607" s="85"/>
      <c r="F607" s="48"/>
      <c r="H607" s="86"/>
      <c r="L607" s="87"/>
    </row>
    <row r="608" spans="4:12" ht="13.2">
      <c r="D608" s="85"/>
      <c r="F608" s="48"/>
      <c r="H608" s="86"/>
      <c r="L608" s="87"/>
    </row>
    <row r="609" spans="4:12" ht="13.2">
      <c r="D609" s="85"/>
      <c r="F609" s="48"/>
      <c r="H609" s="86"/>
      <c r="L609" s="87"/>
    </row>
    <row r="610" spans="4:12" ht="13.2">
      <c r="D610" s="85"/>
      <c r="F610" s="48"/>
      <c r="H610" s="86"/>
      <c r="L610" s="87"/>
    </row>
    <row r="611" spans="4:12" ht="13.2">
      <c r="D611" s="85"/>
      <c r="F611" s="48"/>
      <c r="H611" s="86"/>
      <c r="L611" s="87"/>
    </row>
    <row r="612" spans="4:12" ht="13.2">
      <c r="D612" s="85"/>
      <c r="F612" s="48"/>
      <c r="H612" s="86"/>
      <c r="L612" s="87"/>
    </row>
    <row r="613" spans="4:12" ht="13.2">
      <c r="D613" s="85"/>
      <c r="F613" s="48"/>
      <c r="H613" s="86"/>
      <c r="L613" s="87"/>
    </row>
    <row r="614" spans="4:12" ht="13.2">
      <c r="D614" s="85"/>
      <c r="F614" s="48"/>
      <c r="H614" s="86"/>
      <c r="L614" s="87"/>
    </row>
    <row r="615" spans="4:12" ht="13.2">
      <c r="D615" s="85"/>
      <c r="F615" s="48"/>
      <c r="H615" s="86"/>
      <c r="L615" s="87"/>
    </row>
    <row r="616" spans="4:12" ht="13.2">
      <c r="D616" s="85"/>
      <c r="F616" s="48"/>
      <c r="H616" s="86"/>
      <c r="L616" s="87"/>
    </row>
    <row r="617" spans="4:12" ht="13.2">
      <c r="D617" s="85"/>
      <c r="F617" s="48"/>
      <c r="H617" s="86"/>
      <c r="L617" s="87"/>
    </row>
    <row r="618" spans="4:12" ht="13.2">
      <c r="D618" s="85"/>
      <c r="F618" s="48"/>
      <c r="H618" s="86"/>
      <c r="L618" s="87"/>
    </row>
    <row r="619" spans="4:12" ht="13.2">
      <c r="D619" s="85"/>
      <c r="F619" s="48"/>
      <c r="H619" s="86"/>
      <c r="L619" s="87"/>
    </row>
    <row r="620" spans="4:12" ht="13.2">
      <c r="D620" s="85"/>
      <c r="F620" s="48"/>
      <c r="H620" s="86"/>
      <c r="L620" s="87"/>
    </row>
    <row r="621" spans="4:12" ht="13.2">
      <c r="D621" s="85"/>
      <c r="F621" s="48"/>
      <c r="H621" s="86"/>
      <c r="L621" s="87"/>
    </row>
    <row r="622" spans="4:12" ht="13.2">
      <c r="D622" s="85"/>
      <c r="F622" s="48"/>
      <c r="H622" s="86"/>
      <c r="L622" s="87"/>
    </row>
    <row r="623" spans="4:12" ht="13.2">
      <c r="D623" s="85"/>
      <c r="F623" s="48"/>
      <c r="H623" s="86"/>
      <c r="L623" s="87"/>
    </row>
    <row r="624" spans="4:12" ht="13.2">
      <c r="D624" s="85"/>
      <c r="F624" s="48"/>
      <c r="H624" s="86"/>
      <c r="L624" s="87"/>
    </row>
    <row r="625" spans="4:12" ht="13.2">
      <c r="D625" s="85"/>
      <c r="F625" s="48"/>
      <c r="H625" s="86"/>
      <c r="L625" s="87"/>
    </row>
    <row r="626" spans="4:12" ht="13.2">
      <c r="D626" s="85"/>
      <c r="F626" s="48"/>
      <c r="H626" s="86"/>
      <c r="L626" s="87"/>
    </row>
    <row r="627" spans="4:12" ht="13.2">
      <c r="D627" s="85"/>
      <c r="F627" s="48"/>
      <c r="H627" s="86"/>
      <c r="L627" s="87"/>
    </row>
    <row r="628" spans="4:12" ht="13.2">
      <c r="D628" s="85"/>
      <c r="F628" s="48"/>
      <c r="H628" s="86"/>
      <c r="L628" s="87"/>
    </row>
    <row r="629" spans="4:12" ht="13.2">
      <c r="D629" s="85"/>
      <c r="F629" s="48"/>
      <c r="H629" s="86"/>
      <c r="L629" s="87"/>
    </row>
    <row r="630" spans="4:12" ht="13.2">
      <c r="D630" s="85"/>
      <c r="F630" s="48"/>
      <c r="H630" s="86"/>
      <c r="L630" s="87"/>
    </row>
    <row r="631" spans="4:12" ht="13.2">
      <c r="D631" s="85"/>
      <c r="F631" s="48"/>
      <c r="H631" s="86"/>
      <c r="L631" s="87"/>
    </row>
    <row r="632" spans="4:12" ht="13.2">
      <c r="D632" s="85"/>
      <c r="F632" s="48"/>
      <c r="H632" s="86"/>
      <c r="L632" s="87"/>
    </row>
    <row r="633" spans="4:12" ht="13.2">
      <c r="D633" s="85"/>
      <c r="F633" s="48"/>
      <c r="H633" s="86"/>
      <c r="L633" s="87"/>
    </row>
    <row r="634" spans="4:12" ht="13.2">
      <c r="D634" s="85"/>
      <c r="F634" s="48"/>
      <c r="H634" s="86"/>
      <c r="L634" s="87"/>
    </row>
    <row r="635" spans="4:12" ht="13.2">
      <c r="D635" s="85"/>
      <c r="F635" s="48"/>
      <c r="H635" s="86"/>
      <c r="L635" s="87"/>
    </row>
    <row r="636" spans="4:12" ht="13.2">
      <c r="D636" s="85"/>
      <c r="F636" s="48"/>
      <c r="H636" s="86"/>
      <c r="L636" s="87"/>
    </row>
    <row r="637" spans="4:12" ht="13.2">
      <c r="D637" s="85"/>
      <c r="F637" s="48"/>
      <c r="H637" s="86"/>
      <c r="L637" s="87"/>
    </row>
    <row r="638" spans="4:12" ht="13.2">
      <c r="D638" s="85"/>
      <c r="F638" s="48"/>
      <c r="H638" s="86"/>
      <c r="L638" s="87"/>
    </row>
    <row r="639" spans="4:12" ht="13.2">
      <c r="D639" s="85"/>
      <c r="F639" s="48"/>
      <c r="H639" s="86"/>
      <c r="L639" s="87"/>
    </row>
    <row r="640" spans="4:12" ht="13.2">
      <c r="D640" s="85"/>
      <c r="F640" s="48"/>
      <c r="H640" s="86"/>
      <c r="L640" s="87"/>
    </row>
    <row r="641" spans="4:12" ht="13.2">
      <c r="D641" s="85"/>
      <c r="F641" s="48"/>
      <c r="H641" s="86"/>
      <c r="L641" s="87"/>
    </row>
    <row r="642" spans="4:12" ht="13.2">
      <c r="D642" s="85"/>
      <c r="F642" s="48"/>
      <c r="H642" s="86"/>
      <c r="L642" s="87"/>
    </row>
    <row r="643" spans="4:12" ht="13.2">
      <c r="D643" s="85"/>
      <c r="F643" s="48"/>
      <c r="H643" s="86"/>
      <c r="L643" s="87"/>
    </row>
    <row r="644" spans="4:12" ht="13.2">
      <c r="D644" s="85"/>
      <c r="F644" s="48"/>
      <c r="H644" s="86"/>
      <c r="L644" s="87"/>
    </row>
    <row r="645" spans="4:12" ht="13.2">
      <c r="D645" s="85"/>
      <c r="F645" s="48"/>
      <c r="H645" s="86"/>
      <c r="L645" s="87"/>
    </row>
    <row r="646" spans="4:12" ht="13.2">
      <c r="D646" s="85"/>
      <c r="F646" s="48"/>
      <c r="H646" s="86"/>
      <c r="L646" s="87"/>
    </row>
    <row r="647" spans="4:12" ht="13.2">
      <c r="D647" s="85"/>
      <c r="F647" s="48"/>
      <c r="H647" s="86"/>
      <c r="L647" s="87"/>
    </row>
    <row r="648" spans="4:12" ht="13.2">
      <c r="D648" s="85"/>
      <c r="F648" s="48"/>
      <c r="H648" s="86"/>
      <c r="L648" s="87"/>
    </row>
    <row r="649" spans="4:12" ht="13.2">
      <c r="D649" s="85"/>
      <c r="F649" s="48"/>
      <c r="H649" s="86"/>
      <c r="L649" s="87"/>
    </row>
    <row r="650" spans="4:12" ht="13.2">
      <c r="D650" s="85"/>
      <c r="F650" s="48"/>
      <c r="H650" s="86"/>
      <c r="L650" s="87"/>
    </row>
    <row r="651" spans="4:12" ht="13.2">
      <c r="D651" s="85"/>
      <c r="F651" s="48"/>
      <c r="H651" s="86"/>
      <c r="L651" s="87"/>
    </row>
    <row r="652" spans="4:12" ht="13.2">
      <c r="D652" s="85"/>
      <c r="F652" s="48"/>
      <c r="H652" s="86"/>
      <c r="L652" s="87"/>
    </row>
    <row r="653" spans="4:12" ht="13.2">
      <c r="D653" s="85"/>
      <c r="F653" s="48"/>
      <c r="H653" s="86"/>
      <c r="L653" s="87"/>
    </row>
    <row r="654" spans="4:12" ht="13.2">
      <c r="D654" s="85"/>
      <c r="F654" s="48"/>
      <c r="H654" s="86"/>
      <c r="L654" s="87"/>
    </row>
    <row r="655" spans="4:12" ht="13.2">
      <c r="D655" s="85"/>
      <c r="F655" s="48"/>
      <c r="H655" s="86"/>
      <c r="L655" s="87"/>
    </row>
    <row r="656" spans="4:12" ht="13.2">
      <c r="D656" s="85"/>
      <c r="F656" s="48"/>
      <c r="H656" s="86"/>
      <c r="L656" s="87"/>
    </row>
    <row r="657" spans="4:12" ht="13.2">
      <c r="D657" s="85"/>
      <c r="F657" s="48"/>
      <c r="H657" s="86"/>
      <c r="L657" s="87"/>
    </row>
    <row r="658" spans="4:12" ht="13.2">
      <c r="D658" s="85"/>
      <c r="F658" s="48"/>
      <c r="H658" s="86"/>
      <c r="L658" s="87"/>
    </row>
    <row r="659" spans="4:12" ht="13.2">
      <c r="D659" s="85"/>
      <c r="F659" s="48"/>
      <c r="H659" s="86"/>
      <c r="L659" s="87"/>
    </row>
    <row r="660" spans="4:12" ht="13.2">
      <c r="D660" s="85"/>
      <c r="F660" s="48"/>
      <c r="H660" s="86"/>
      <c r="L660" s="87"/>
    </row>
    <row r="661" spans="4:12" ht="13.2">
      <c r="D661" s="85"/>
      <c r="F661" s="48"/>
      <c r="H661" s="86"/>
      <c r="L661" s="87"/>
    </row>
    <row r="662" spans="4:12" ht="13.2">
      <c r="D662" s="85"/>
      <c r="F662" s="48"/>
      <c r="H662" s="86"/>
      <c r="L662" s="87"/>
    </row>
    <row r="663" spans="4:12" ht="13.2">
      <c r="D663" s="85"/>
      <c r="F663" s="48"/>
      <c r="H663" s="86"/>
      <c r="L663" s="87"/>
    </row>
    <row r="664" spans="4:12" ht="13.2">
      <c r="D664" s="85"/>
      <c r="F664" s="48"/>
      <c r="H664" s="86"/>
      <c r="L664" s="87"/>
    </row>
    <row r="665" spans="4:12" ht="13.2">
      <c r="D665" s="85"/>
      <c r="F665" s="48"/>
      <c r="H665" s="86"/>
      <c r="L665" s="87"/>
    </row>
    <row r="666" spans="4:12" ht="13.2">
      <c r="D666" s="85"/>
      <c r="F666" s="48"/>
      <c r="H666" s="86"/>
      <c r="L666" s="87"/>
    </row>
    <row r="667" spans="4:12" ht="13.2">
      <c r="D667" s="85"/>
      <c r="F667" s="48"/>
      <c r="H667" s="86"/>
      <c r="L667" s="87"/>
    </row>
    <row r="668" spans="4:12" ht="13.2">
      <c r="D668" s="85"/>
      <c r="F668" s="48"/>
      <c r="H668" s="86"/>
      <c r="L668" s="87"/>
    </row>
    <row r="669" spans="4:12" ht="13.2">
      <c r="D669" s="85"/>
      <c r="F669" s="48"/>
      <c r="H669" s="86"/>
      <c r="L669" s="87"/>
    </row>
    <row r="670" spans="4:12" ht="13.2">
      <c r="D670" s="85"/>
      <c r="F670" s="48"/>
      <c r="H670" s="86"/>
      <c r="L670" s="87"/>
    </row>
    <row r="671" spans="4:12" ht="13.2">
      <c r="D671" s="85"/>
      <c r="F671" s="48"/>
      <c r="H671" s="86"/>
      <c r="L671" s="87"/>
    </row>
    <row r="672" spans="4:12" ht="13.2">
      <c r="D672" s="85"/>
      <c r="F672" s="48"/>
      <c r="H672" s="86"/>
      <c r="L672" s="87"/>
    </row>
    <row r="673" spans="4:12" ht="13.2">
      <c r="D673" s="85"/>
      <c r="F673" s="48"/>
      <c r="H673" s="86"/>
      <c r="L673" s="87"/>
    </row>
    <row r="674" spans="4:12" ht="13.2">
      <c r="D674" s="85"/>
      <c r="F674" s="48"/>
      <c r="H674" s="86"/>
      <c r="L674" s="87"/>
    </row>
    <row r="675" spans="4:12" ht="13.2">
      <c r="D675" s="85"/>
      <c r="F675" s="48"/>
      <c r="H675" s="86"/>
      <c r="L675" s="87"/>
    </row>
    <row r="676" spans="4:12" ht="13.2">
      <c r="D676" s="85"/>
      <c r="F676" s="48"/>
      <c r="H676" s="86"/>
      <c r="L676" s="87"/>
    </row>
    <row r="677" spans="4:12" ht="13.2">
      <c r="D677" s="85"/>
      <c r="F677" s="48"/>
      <c r="H677" s="86"/>
      <c r="L677" s="87"/>
    </row>
    <row r="678" spans="4:12" ht="13.2">
      <c r="D678" s="85"/>
      <c r="F678" s="48"/>
      <c r="H678" s="86"/>
      <c r="L678" s="87"/>
    </row>
    <row r="679" spans="4:12" ht="13.2">
      <c r="D679" s="85"/>
      <c r="F679" s="48"/>
      <c r="H679" s="86"/>
      <c r="L679" s="87"/>
    </row>
    <row r="680" spans="4:12" ht="13.2">
      <c r="D680" s="85"/>
      <c r="F680" s="48"/>
      <c r="H680" s="86"/>
      <c r="L680" s="87"/>
    </row>
    <row r="681" spans="4:12" ht="13.2">
      <c r="D681" s="85"/>
      <c r="F681" s="48"/>
      <c r="H681" s="86"/>
      <c r="L681" s="87"/>
    </row>
    <row r="682" spans="4:12" ht="13.2">
      <c r="D682" s="85"/>
      <c r="F682" s="48"/>
      <c r="H682" s="86"/>
      <c r="L682" s="87"/>
    </row>
    <row r="683" spans="4:12" ht="13.2">
      <c r="D683" s="85"/>
      <c r="F683" s="48"/>
      <c r="H683" s="86"/>
      <c r="L683" s="87"/>
    </row>
    <row r="684" spans="4:12" ht="13.2">
      <c r="D684" s="85"/>
      <c r="F684" s="48"/>
      <c r="H684" s="86"/>
      <c r="L684" s="87"/>
    </row>
    <row r="685" spans="4:12" ht="13.2">
      <c r="D685" s="85"/>
      <c r="F685" s="48"/>
      <c r="H685" s="86"/>
      <c r="L685" s="87"/>
    </row>
    <row r="686" spans="4:12" ht="13.2">
      <c r="D686" s="85"/>
      <c r="F686" s="48"/>
      <c r="H686" s="86"/>
      <c r="L686" s="87"/>
    </row>
    <row r="687" spans="4:12" ht="13.2">
      <c r="D687" s="85"/>
      <c r="F687" s="48"/>
      <c r="H687" s="86"/>
      <c r="L687" s="87"/>
    </row>
    <row r="688" spans="4:12" ht="13.2">
      <c r="D688" s="85"/>
      <c r="F688" s="48"/>
      <c r="H688" s="86"/>
      <c r="L688" s="87"/>
    </row>
    <row r="689" spans="4:12" ht="13.2">
      <c r="D689" s="85"/>
      <c r="F689" s="48"/>
      <c r="H689" s="86"/>
      <c r="L689" s="87"/>
    </row>
    <row r="690" spans="4:12" ht="13.2">
      <c r="D690" s="85"/>
      <c r="F690" s="48"/>
      <c r="H690" s="86"/>
      <c r="L690" s="87"/>
    </row>
    <row r="691" spans="4:12" ht="13.2">
      <c r="D691" s="85"/>
      <c r="F691" s="48"/>
      <c r="H691" s="86"/>
      <c r="L691" s="87"/>
    </row>
    <row r="692" spans="4:12" ht="13.2">
      <c r="D692" s="85"/>
      <c r="F692" s="48"/>
      <c r="H692" s="86"/>
      <c r="L692" s="87"/>
    </row>
    <row r="693" spans="4:12" ht="13.2">
      <c r="D693" s="85"/>
      <c r="F693" s="48"/>
      <c r="H693" s="86"/>
      <c r="L693" s="87"/>
    </row>
    <row r="694" spans="4:12" ht="13.2">
      <c r="D694" s="85"/>
      <c r="F694" s="48"/>
      <c r="H694" s="86"/>
      <c r="L694" s="87"/>
    </row>
    <row r="695" spans="4:12" ht="13.2">
      <c r="D695" s="85"/>
      <c r="F695" s="48"/>
      <c r="H695" s="86"/>
      <c r="L695" s="87"/>
    </row>
    <row r="696" spans="4:12" ht="13.2">
      <c r="D696" s="85"/>
      <c r="F696" s="48"/>
      <c r="H696" s="86"/>
      <c r="L696" s="87"/>
    </row>
    <row r="697" spans="4:12" ht="13.2">
      <c r="D697" s="85"/>
      <c r="F697" s="48"/>
      <c r="H697" s="86"/>
      <c r="L697" s="87"/>
    </row>
    <row r="698" spans="4:12" ht="13.2">
      <c r="D698" s="85"/>
      <c r="F698" s="48"/>
      <c r="H698" s="86"/>
      <c r="L698" s="87"/>
    </row>
    <row r="699" spans="4:12" ht="13.2">
      <c r="D699" s="85"/>
      <c r="F699" s="48"/>
      <c r="H699" s="86"/>
      <c r="L699" s="87"/>
    </row>
    <row r="700" spans="4:12" ht="13.2">
      <c r="D700" s="85"/>
      <c r="F700" s="48"/>
      <c r="H700" s="86"/>
      <c r="L700" s="87"/>
    </row>
    <row r="701" spans="4:12" ht="13.2">
      <c r="D701" s="85"/>
      <c r="F701" s="48"/>
      <c r="H701" s="86"/>
      <c r="L701" s="87"/>
    </row>
    <row r="702" spans="4:12" ht="13.2">
      <c r="D702" s="85"/>
      <c r="F702" s="48"/>
      <c r="H702" s="86"/>
      <c r="L702" s="87"/>
    </row>
    <row r="703" spans="4:12" ht="13.2">
      <c r="D703" s="85"/>
      <c r="F703" s="48"/>
      <c r="H703" s="86"/>
      <c r="L703" s="87"/>
    </row>
    <row r="704" spans="4:12" ht="13.2">
      <c r="D704" s="85"/>
      <c r="F704" s="48"/>
      <c r="H704" s="86"/>
      <c r="L704" s="87"/>
    </row>
    <row r="705" spans="4:12" ht="13.2">
      <c r="D705" s="85"/>
      <c r="F705" s="48"/>
      <c r="H705" s="86"/>
      <c r="L705" s="87"/>
    </row>
    <row r="706" spans="4:12" ht="13.2">
      <c r="D706" s="85"/>
      <c r="F706" s="48"/>
      <c r="H706" s="86"/>
      <c r="L706" s="87"/>
    </row>
    <row r="707" spans="4:12" ht="13.2">
      <c r="D707" s="85"/>
      <c r="F707" s="48"/>
      <c r="H707" s="86"/>
      <c r="L707" s="87"/>
    </row>
    <row r="708" spans="4:12" ht="13.2">
      <c r="D708" s="85"/>
      <c r="F708" s="48"/>
      <c r="H708" s="86"/>
      <c r="L708" s="87"/>
    </row>
    <row r="709" spans="4:12" ht="13.2">
      <c r="D709" s="85"/>
      <c r="F709" s="48"/>
      <c r="H709" s="86"/>
      <c r="L709" s="87"/>
    </row>
    <row r="710" spans="4:12" ht="13.2">
      <c r="D710" s="85"/>
      <c r="F710" s="48"/>
      <c r="H710" s="86"/>
      <c r="L710" s="87"/>
    </row>
    <row r="711" spans="4:12" ht="13.2">
      <c r="D711" s="85"/>
      <c r="F711" s="48"/>
      <c r="H711" s="86"/>
      <c r="L711" s="87"/>
    </row>
    <row r="712" spans="4:12" ht="13.2">
      <c r="D712" s="85"/>
      <c r="F712" s="48"/>
      <c r="H712" s="86"/>
      <c r="L712" s="87"/>
    </row>
    <row r="713" spans="4:12" ht="13.2">
      <c r="D713" s="85"/>
      <c r="F713" s="48"/>
      <c r="H713" s="86"/>
      <c r="L713" s="87"/>
    </row>
    <row r="714" spans="4:12" ht="13.2">
      <c r="D714" s="85"/>
      <c r="F714" s="48"/>
      <c r="H714" s="86"/>
      <c r="L714" s="87"/>
    </row>
    <row r="715" spans="4:12" ht="13.2">
      <c r="D715" s="85"/>
      <c r="F715" s="48"/>
      <c r="H715" s="86"/>
      <c r="L715" s="87"/>
    </row>
    <row r="716" spans="4:12" ht="13.2">
      <c r="D716" s="85"/>
      <c r="F716" s="48"/>
      <c r="H716" s="86"/>
      <c r="L716" s="87"/>
    </row>
    <row r="717" spans="4:12" ht="13.2">
      <c r="D717" s="85"/>
      <c r="F717" s="48"/>
      <c r="H717" s="86"/>
      <c r="L717" s="87"/>
    </row>
    <row r="718" spans="4:12" ht="13.2">
      <c r="D718" s="85"/>
      <c r="F718" s="48"/>
      <c r="H718" s="86"/>
      <c r="L718" s="87"/>
    </row>
    <row r="719" spans="4:12" ht="13.2">
      <c r="D719" s="85"/>
      <c r="F719" s="48"/>
      <c r="H719" s="86"/>
      <c r="L719" s="87"/>
    </row>
    <row r="720" spans="4:12" ht="13.2">
      <c r="D720" s="85"/>
      <c r="F720" s="48"/>
      <c r="H720" s="86"/>
      <c r="L720" s="87"/>
    </row>
    <row r="721" spans="4:12" ht="13.2">
      <c r="D721" s="85"/>
      <c r="F721" s="48"/>
      <c r="H721" s="86"/>
      <c r="L721" s="87"/>
    </row>
    <row r="722" spans="4:12" ht="13.2">
      <c r="D722" s="85"/>
      <c r="F722" s="48"/>
      <c r="H722" s="86"/>
      <c r="L722" s="87"/>
    </row>
    <row r="723" spans="4:12" ht="13.2">
      <c r="D723" s="85"/>
      <c r="F723" s="48"/>
      <c r="H723" s="86"/>
      <c r="L723" s="87"/>
    </row>
    <row r="724" spans="4:12" ht="13.2">
      <c r="D724" s="85"/>
      <c r="F724" s="48"/>
      <c r="H724" s="86"/>
      <c r="L724" s="87"/>
    </row>
    <row r="725" spans="4:12" ht="13.2">
      <c r="D725" s="85"/>
      <c r="F725" s="48"/>
      <c r="H725" s="86"/>
      <c r="L725" s="87"/>
    </row>
    <row r="726" spans="4:12" ht="13.2">
      <c r="D726" s="85"/>
      <c r="F726" s="48"/>
      <c r="H726" s="86"/>
      <c r="L726" s="87"/>
    </row>
    <row r="727" spans="4:12" ht="13.2">
      <c r="D727" s="85"/>
      <c r="F727" s="48"/>
      <c r="H727" s="86"/>
      <c r="L727" s="87"/>
    </row>
    <row r="728" spans="4:12" ht="13.2">
      <c r="D728" s="85"/>
      <c r="F728" s="48"/>
      <c r="H728" s="86"/>
      <c r="L728" s="87"/>
    </row>
    <row r="729" spans="4:12" ht="13.2">
      <c r="D729" s="85"/>
      <c r="F729" s="48"/>
      <c r="H729" s="86"/>
      <c r="L729" s="87"/>
    </row>
    <row r="730" spans="4:12" ht="13.2">
      <c r="D730" s="85"/>
      <c r="F730" s="48"/>
      <c r="H730" s="86"/>
      <c r="L730" s="87"/>
    </row>
    <row r="731" spans="4:12" ht="13.2">
      <c r="D731" s="85"/>
      <c r="F731" s="48"/>
      <c r="H731" s="86"/>
      <c r="L731" s="87"/>
    </row>
    <row r="732" spans="4:12" ht="13.2">
      <c r="D732" s="85"/>
      <c r="F732" s="48"/>
      <c r="H732" s="86"/>
      <c r="L732" s="87"/>
    </row>
    <row r="733" spans="4:12" ht="13.2">
      <c r="D733" s="85"/>
      <c r="F733" s="48"/>
      <c r="H733" s="86"/>
      <c r="L733" s="87"/>
    </row>
    <row r="734" spans="4:12" ht="13.2">
      <c r="D734" s="85"/>
      <c r="F734" s="48"/>
      <c r="H734" s="86"/>
      <c r="L734" s="87"/>
    </row>
    <row r="735" spans="4:12" ht="13.2">
      <c r="D735" s="85"/>
      <c r="F735" s="48"/>
      <c r="H735" s="86"/>
      <c r="L735" s="87"/>
    </row>
    <row r="736" spans="4:12" ht="13.2">
      <c r="D736" s="85"/>
      <c r="F736" s="48"/>
      <c r="H736" s="86"/>
      <c r="L736" s="87"/>
    </row>
    <row r="737" spans="4:12" ht="13.2">
      <c r="D737" s="85"/>
      <c r="F737" s="48"/>
      <c r="H737" s="86"/>
      <c r="L737" s="87"/>
    </row>
    <row r="738" spans="4:12" ht="13.2">
      <c r="D738" s="85"/>
      <c r="F738" s="48"/>
      <c r="H738" s="86"/>
      <c r="L738" s="87"/>
    </row>
    <row r="739" spans="4:12" ht="13.2">
      <c r="D739" s="85"/>
      <c r="F739" s="48"/>
      <c r="H739" s="86"/>
      <c r="L739" s="87"/>
    </row>
    <row r="740" spans="4:12" ht="13.2">
      <c r="D740" s="85"/>
      <c r="F740" s="48"/>
      <c r="H740" s="86"/>
      <c r="L740" s="87"/>
    </row>
    <row r="741" spans="4:12" ht="13.2">
      <c r="D741" s="85"/>
      <c r="F741" s="48"/>
      <c r="H741" s="86"/>
      <c r="L741" s="87"/>
    </row>
    <row r="742" spans="4:12" ht="13.2">
      <c r="D742" s="85"/>
      <c r="F742" s="48"/>
      <c r="H742" s="86"/>
      <c r="L742" s="87"/>
    </row>
    <row r="743" spans="4:12" ht="13.2">
      <c r="D743" s="85"/>
      <c r="F743" s="48"/>
      <c r="H743" s="86"/>
      <c r="L743" s="87"/>
    </row>
    <row r="744" spans="4:12" ht="13.2">
      <c r="D744" s="85"/>
      <c r="F744" s="48"/>
      <c r="H744" s="86"/>
      <c r="L744" s="87"/>
    </row>
    <row r="745" spans="4:12" ht="13.2">
      <c r="D745" s="85"/>
      <c r="F745" s="48"/>
      <c r="H745" s="86"/>
      <c r="L745" s="87"/>
    </row>
    <row r="746" spans="4:12" ht="13.2">
      <c r="D746" s="85"/>
      <c r="F746" s="48"/>
      <c r="H746" s="86"/>
      <c r="L746" s="87"/>
    </row>
    <row r="747" spans="4:12" ht="13.2">
      <c r="D747" s="85"/>
      <c r="F747" s="48"/>
      <c r="H747" s="86"/>
      <c r="L747" s="87"/>
    </row>
    <row r="748" spans="4:12" ht="13.2">
      <c r="D748" s="85"/>
      <c r="F748" s="48"/>
      <c r="H748" s="86"/>
      <c r="L748" s="87"/>
    </row>
    <row r="749" spans="4:12" ht="13.2">
      <c r="D749" s="85"/>
      <c r="F749" s="48"/>
      <c r="H749" s="86"/>
      <c r="L749" s="87"/>
    </row>
    <row r="750" spans="4:12" ht="13.2">
      <c r="D750" s="85"/>
      <c r="F750" s="48"/>
      <c r="H750" s="86"/>
      <c r="L750" s="87"/>
    </row>
    <row r="751" spans="4:12" ht="13.2">
      <c r="D751" s="85"/>
      <c r="F751" s="48"/>
      <c r="H751" s="86"/>
      <c r="L751" s="87"/>
    </row>
    <row r="752" spans="4:12" ht="13.2">
      <c r="D752" s="85"/>
      <c r="F752" s="48"/>
      <c r="H752" s="86"/>
      <c r="L752" s="87"/>
    </row>
    <row r="753" spans="4:12" ht="13.2">
      <c r="D753" s="85"/>
      <c r="F753" s="48"/>
      <c r="H753" s="86"/>
      <c r="L753" s="87"/>
    </row>
    <row r="754" spans="4:12" ht="13.2">
      <c r="D754" s="85"/>
      <c r="F754" s="48"/>
      <c r="H754" s="86"/>
      <c r="L754" s="87"/>
    </row>
    <row r="755" spans="4:12" ht="13.2">
      <c r="D755" s="85"/>
      <c r="F755" s="48"/>
      <c r="H755" s="86"/>
      <c r="L755" s="87"/>
    </row>
    <row r="756" spans="4:12" ht="13.2">
      <c r="D756" s="85"/>
      <c r="F756" s="48"/>
      <c r="H756" s="86"/>
      <c r="L756" s="87"/>
    </row>
    <row r="757" spans="4:12" ht="13.2">
      <c r="D757" s="85"/>
      <c r="F757" s="48"/>
      <c r="H757" s="86"/>
      <c r="L757" s="87"/>
    </row>
    <row r="758" spans="4:12" ht="13.2">
      <c r="D758" s="85"/>
      <c r="F758" s="48"/>
      <c r="H758" s="86"/>
      <c r="L758" s="87"/>
    </row>
    <row r="759" spans="4:12" ht="13.2">
      <c r="D759" s="85"/>
      <c r="F759" s="48"/>
      <c r="H759" s="86"/>
      <c r="L759" s="87"/>
    </row>
    <row r="760" spans="4:12" ht="13.2">
      <c r="D760" s="85"/>
      <c r="F760" s="48"/>
      <c r="H760" s="86"/>
      <c r="L760" s="87"/>
    </row>
    <row r="761" spans="4:12" ht="13.2">
      <c r="D761" s="85"/>
      <c r="F761" s="48"/>
      <c r="H761" s="86"/>
      <c r="L761" s="87"/>
    </row>
    <row r="762" spans="4:12" ht="13.2">
      <c r="D762" s="85"/>
      <c r="F762" s="48"/>
      <c r="H762" s="86"/>
      <c r="L762" s="87"/>
    </row>
    <row r="763" spans="4:12" ht="13.2">
      <c r="D763" s="85"/>
      <c r="F763" s="48"/>
      <c r="H763" s="86"/>
      <c r="L763" s="87"/>
    </row>
    <row r="764" spans="4:12" ht="13.2">
      <c r="D764" s="85"/>
      <c r="F764" s="48"/>
      <c r="H764" s="86"/>
      <c r="L764" s="87"/>
    </row>
    <row r="765" spans="4:12" ht="13.2">
      <c r="D765" s="85"/>
      <c r="F765" s="48"/>
      <c r="H765" s="86"/>
      <c r="L765" s="87"/>
    </row>
    <row r="766" spans="4:12" ht="13.2">
      <c r="D766" s="85"/>
      <c r="F766" s="48"/>
      <c r="H766" s="86"/>
      <c r="L766" s="87"/>
    </row>
    <row r="767" spans="4:12" ht="13.2">
      <c r="D767" s="85"/>
      <c r="F767" s="48"/>
      <c r="H767" s="86"/>
      <c r="L767" s="87"/>
    </row>
    <row r="768" spans="4:12" ht="13.2">
      <c r="D768" s="85"/>
      <c r="F768" s="48"/>
      <c r="H768" s="86"/>
      <c r="L768" s="87"/>
    </row>
    <row r="769" spans="4:12" ht="13.2">
      <c r="D769" s="85"/>
      <c r="F769" s="48"/>
      <c r="H769" s="86"/>
      <c r="L769" s="87"/>
    </row>
    <row r="770" spans="4:12" ht="13.2">
      <c r="D770" s="85"/>
      <c r="F770" s="48"/>
      <c r="H770" s="86"/>
      <c r="L770" s="87"/>
    </row>
    <row r="771" spans="4:12" ht="13.2">
      <c r="D771" s="85"/>
      <c r="F771" s="48"/>
      <c r="H771" s="86"/>
      <c r="L771" s="87"/>
    </row>
    <row r="772" spans="4:12" ht="13.2">
      <c r="D772" s="85"/>
      <c r="F772" s="48"/>
      <c r="H772" s="86"/>
      <c r="L772" s="87"/>
    </row>
    <row r="773" spans="4:12" ht="13.2">
      <c r="D773" s="85"/>
      <c r="F773" s="48"/>
      <c r="H773" s="86"/>
      <c r="L773" s="87"/>
    </row>
    <row r="774" spans="4:12" ht="13.2">
      <c r="D774" s="85"/>
      <c r="F774" s="48"/>
      <c r="H774" s="86"/>
      <c r="L774" s="87"/>
    </row>
    <row r="775" spans="4:12" ht="13.2">
      <c r="D775" s="85"/>
      <c r="F775" s="48"/>
      <c r="H775" s="86"/>
      <c r="L775" s="87"/>
    </row>
    <row r="776" spans="4:12" ht="13.2">
      <c r="D776" s="85"/>
      <c r="F776" s="48"/>
      <c r="H776" s="86"/>
      <c r="L776" s="87"/>
    </row>
    <row r="777" spans="4:12" ht="13.2">
      <c r="D777" s="85"/>
      <c r="F777" s="48"/>
      <c r="H777" s="86"/>
      <c r="L777" s="87"/>
    </row>
    <row r="778" spans="4:12" ht="13.2">
      <c r="D778" s="85"/>
      <c r="F778" s="48"/>
      <c r="H778" s="86"/>
      <c r="L778" s="87"/>
    </row>
    <row r="779" spans="4:12" ht="13.2">
      <c r="D779" s="85"/>
      <c r="F779" s="48"/>
      <c r="H779" s="86"/>
      <c r="L779" s="87"/>
    </row>
    <row r="780" spans="4:12" ht="13.2">
      <c r="D780" s="85"/>
      <c r="F780" s="48"/>
      <c r="H780" s="86"/>
      <c r="L780" s="87"/>
    </row>
    <row r="781" spans="4:12" ht="13.2">
      <c r="D781" s="85"/>
      <c r="F781" s="48"/>
      <c r="H781" s="86"/>
      <c r="L781" s="87"/>
    </row>
    <row r="782" spans="4:12" ht="13.2">
      <c r="D782" s="85"/>
      <c r="F782" s="48"/>
      <c r="H782" s="86"/>
      <c r="L782" s="87"/>
    </row>
    <row r="783" spans="4:12" ht="13.2">
      <c r="D783" s="85"/>
      <c r="F783" s="48"/>
      <c r="H783" s="86"/>
      <c r="L783" s="87"/>
    </row>
    <row r="784" spans="4:12" ht="13.2">
      <c r="D784" s="85"/>
      <c r="F784" s="48"/>
      <c r="H784" s="86"/>
      <c r="L784" s="87"/>
    </row>
    <row r="785" spans="4:12" ht="13.2">
      <c r="D785" s="85"/>
      <c r="F785" s="48"/>
      <c r="H785" s="86"/>
      <c r="L785" s="87"/>
    </row>
    <row r="786" spans="4:12" ht="13.2">
      <c r="D786" s="85"/>
      <c r="F786" s="48"/>
      <c r="H786" s="86"/>
      <c r="L786" s="87"/>
    </row>
    <row r="787" spans="4:12" ht="13.2">
      <c r="D787" s="85"/>
      <c r="F787" s="48"/>
      <c r="H787" s="86"/>
      <c r="L787" s="87"/>
    </row>
    <row r="788" spans="4:12" ht="13.2">
      <c r="D788" s="85"/>
      <c r="F788" s="48"/>
      <c r="H788" s="86"/>
      <c r="L788" s="87"/>
    </row>
    <row r="789" spans="4:12" ht="13.2">
      <c r="D789" s="85"/>
      <c r="F789" s="48"/>
      <c r="H789" s="86"/>
      <c r="L789" s="87"/>
    </row>
    <row r="790" spans="4:12" ht="13.2">
      <c r="D790" s="85"/>
      <c r="F790" s="48"/>
      <c r="H790" s="86"/>
      <c r="L790" s="87"/>
    </row>
    <row r="791" spans="4:12" ht="13.2">
      <c r="D791" s="85"/>
      <c r="F791" s="48"/>
      <c r="H791" s="86"/>
      <c r="L791" s="87"/>
    </row>
    <row r="792" spans="4:12" ht="13.2">
      <c r="D792" s="85"/>
      <c r="F792" s="48"/>
      <c r="H792" s="86"/>
      <c r="L792" s="87"/>
    </row>
    <row r="793" spans="4:12" ht="13.2">
      <c r="D793" s="85"/>
      <c r="F793" s="48"/>
      <c r="H793" s="86"/>
      <c r="L793" s="87"/>
    </row>
    <row r="794" spans="4:12" ht="13.2">
      <c r="D794" s="85"/>
      <c r="F794" s="48"/>
      <c r="H794" s="86"/>
      <c r="L794" s="87"/>
    </row>
    <row r="795" spans="4:12" ht="13.2">
      <c r="D795" s="85"/>
      <c r="F795" s="48"/>
      <c r="H795" s="86"/>
      <c r="L795" s="87"/>
    </row>
    <row r="796" spans="4:12" ht="13.2">
      <c r="D796" s="85"/>
      <c r="F796" s="48"/>
      <c r="H796" s="86"/>
      <c r="L796" s="87"/>
    </row>
    <row r="797" spans="4:12" ht="13.2">
      <c r="D797" s="85"/>
      <c r="F797" s="48"/>
      <c r="H797" s="86"/>
      <c r="L797" s="87"/>
    </row>
    <row r="798" spans="4:12" ht="13.2">
      <c r="D798" s="85"/>
      <c r="F798" s="48"/>
      <c r="H798" s="86"/>
      <c r="L798" s="87"/>
    </row>
    <row r="799" spans="4:12" ht="13.2">
      <c r="D799" s="85"/>
      <c r="F799" s="48"/>
      <c r="H799" s="86"/>
      <c r="L799" s="87"/>
    </row>
    <row r="800" spans="4:12" ht="13.2">
      <c r="D800" s="85"/>
      <c r="F800" s="48"/>
      <c r="H800" s="86"/>
      <c r="L800" s="87"/>
    </row>
    <row r="801" spans="4:12" ht="13.2">
      <c r="D801" s="85"/>
      <c r="F801" s="48"/>
      <c r="H801" s="86"/>
      <c r="L801" s="87"/>
    </row>
    <row r="802" spans="4:12" ht="13.2">
      <c r="D802" s="85"/>
      <c r="F802" s="48"/>
      <c r="H802" s="86"/>
      <c r="L802" s="87"/>
    </row>
    <row r="803" spans="4:12" ht="13.2">
      <c r="D803" s="85"/>
      <c r="F803" s="48"/>
      <c r="H803" s="86"/>
      <c r="L803" s="87"/>
    </row>
    <row r="804" spans="4:12" ht="13.2">
      <c r="D804" s="85"/>
      <c r="F804" s="48"/>
      <c r="H804" s="86"/>
      <c r="L804" s="87"/>
    </row>
    <row r="805" spans="4:12" ht="13.2">
      <c r="D805" s="85"/>
      <c r="F805" s="48"/>
      <c r="H805" s="86"/>
      <c r="L805" s="87"/>
    </row>
    <row r="806" spans="4:12" ht="13.2">
      <c r="D806" s="85"/>
      <c r="F806" s="48"/>
      <c r="H806" s="86"/>
      <c r="L806" s="87"/>
    </row>
    <row r="807" spans="4:12" ht="13.2">
      <c r="D807" s="85"/>
      <c r="F807" s="48"/>
      <c r="H807" s="86"/>
      <c r="L807" s="87"/>
    </row>
    <row r="808" spans="4:12" ht="13.2">
      <c r="D808" s="85"/>
      <c r="F808" s="48"/>
      <c r="H808" s="86"/>
      <c r="L808" s="87"/>
    </row>
    <row r="809" spans="4:12" ht="13.2">
      <c r="D809" s="85"/>
      <c r="F809" s="48"/>
      <c r="H809" s="86"/>
      <c r="L809" s="87"/>
    </row>
    <row r="810" spans="4:12" ht="13.2">
      <c r="D810" s="85"/>
      <c r="F810" s="48"/>
      <c r="H810" s="86"/>
      <c r="L810" s="87"/>
    </row>
    <row r="811" spans="4:12" ht="13.2">
      <c r="D811" s="85"/>
      <c r="F811" s="48"/>
      <c r="H811" s="86"/>
      <c r="L811" s="87"/>
    </row>
    <row r="812" spans="4:12" ht="13.2">
      <c r="D812" s="85"/>
      <c r="F812" s="48"/>
      <c r="H812" s="86"/>
      <c r="L812" s="87"/>
    </row>
    <row r="813" spans="4:12" ht="13.2">
      <c r="D813" s="85"/>
      <c r="F813" s="48"/>
      <c r="H813" s="86"/>
      <c r="L813" s="87"/>
    </row>
    <row r="814" spans="4:12" ht="13.2">
      <c r="D814" s="85"/>
      <c r="F814" s="48"/>
      <c r="H814" s="86"/>
      <c r="L814" s="87"/>
    </row>
    <row r="815" spans="4:12" ht="13.2">
      <c r="D815" s="85"/>
      <c r="F815" s="48"/>
      <c r="H815" s="86"/>
      <c r="L815" s="87"/>
    </row>
    <row r="816" spans="4:12" ht="13.2">
      <c r="D816" s="85"/>
      <c r="F816" s="48"/>
      <c r="H816" s="86"/>
      <c r="L816" s="87"/>
    </row>
    <row r="817" spans="4:12" ht="13.2">
      <c r="D817" s="85"/>
      <c r="F817" s="48"/>
      <c r="H817" s="86"/>
      <c r="L817" s="87"/>
    </row>
    <row r="818" spans="4:12" ht="13.2">
      <c r="D818" s="85"/>
      <c r="F818" s="48"/>
      <c r="H818" s="86"/>
      <c r="L818" s="87"/>
    </row>
    <row r="819" spans="4:12" ht="13.2">
      <c r="D819" s="85"/>
      <c r="F819" s="48"/>
      <c r="H819" s="86"/>
      <c r="L819" s="87"/>
    </row>
    <row r="820" spans="4:12" ht="13.2">
      <c r="D820" s="85"/>
      <c r="F820" s="48"/>
      <c r="H820" s="86"/>
      <c r="L820" s="87"/>
    </row>
    <row r="821" spans="4:12" ht="13.2">
      <c r="D821" s="85"/>
      <c r="F821" s="48"/>
      <c r="H821" s="86"/>
      <c r="L821" s="87"/>
    </row>
    <row r="822" spans="4:12" ht="13.2">
      <c r="D822" s="85"/>
      <c r="F822" s="48"/>
      <c r="H822" s="86"/>
      <c r="L822" s="87"/>
    </row>
    <row r="823" spans="4:12" ht="13.2">
      <c r="D823" s="85"/>
      <c r="F823" s="48"/>
      <c r="H823" s="86"/>
      <c r="L823" s="87"/>
    </row>
    <row r="824" spans="4:12" ht="13.2">
      <c r="D824" s="85"/>
      <c r="F824" s="48"/>
      <c r="H824" s="86"/>
      <c r="L824" s="87"/>
    </row>
    <row r="825" spans="4:12" ht="13.2">
      <c r="D825" s="85"/>
      <c r="F825" s="48"/>
      <c r="H825" s="86"/>
      <c r="L825" s="87"/>
    </row>
    <row r="826" spans="4:12" ht="13.2">
      <c r="D826" s="85"/>
      <c r="F826" s="48"/>
      <c r="H826" s="86"/>
      <c r="L826" s="87"/>
    </row>
    <row r="827" spans="4:12" ht="13.2">
      <c r="D827" s="85"/>
      <c r="F827" s="48"/>
      <c r="H827" s="86"/>
      <c r="L827" s="87"/>
    </row>
    <row r="828" spans="4:12" ht="13.2">
      <c r="D828" s="85"/>
      <c r="F828" s="48"/>
      <c r="H828" s="86"/>
      <c r="L828" s="87"/>
    </row>
    <row r="829" spans="4:12" ht="13.2">
      <c r="D829" s="85"/>
      <c r="F829" s="48"/>
      <c r="H829" s="86"/>
      <c r="L829" s="87"/>
    </row>
    <row r="830" spans="4:12" ht="13.2">
      <c r="D830" s="85"/>
      <c r="F830" s="48"/>
      <c r="H830" s="86"/>
      <c r="L830" s="87"/>
    </row>
    <row r="831" spans="4:12" ht="13.2">
      <c r="D831" s="85"/>
      <c r="F831" s="48"/>
      <c r="H831" s="86"/>
      <c r="L831" s="87"/>
    </row>
    <row r="832" spans="4:12" ht="13.2">
      <c r="D832" s="85"/>
      <c r="F832" s="48"/>
      <c r="H832" s="86"/>
      <c r="L832" s="87"/>
    </row>
    <row r="833" spans="4:12" ht="13.2">
      <c r="D833" s="85"/>
      <c r="F833" s="48"/>
      <c r="H833" s="86"/>
      <c r="L833" s="87"/>
    </row>
    <row r="834" spans="4:12" ht="13.2">
      <c r="D834" s="85"/>
      <c r="F834" s="48"/>
      <c r="H834" s="86"/>
      <c r="L834" s="87"/>
    </row>
    <row r="835" spans="4:12" ht="13.2">
      <c r="D835" s="85"/>
      <c r="F835" s="48"/>
      <c r="H835" s="86"/>
      <c r="L835" s="87"/>
    </row>
    <row r="836" spans="4:12" ht="13.2">
      <c r="D836" s="85"/>
      <c r="F836" s="48"/>
      <c r="H836" s="86"/>
      <c r="L836" s="87"/>
    </row>
    <row r="837" spans="4:12" ht="13.2">
      <c r="D837" s="85"/>
      <c r="F837" s="48"/>
      <c r="H837" s="86"/>
      <c r="L837" s="87"/>
    </row>
    <row r="838" spans="4:12" ht="13.2">
      <c r="D838" s="85"/>
      <c r="F838" s="48"/>
      <c r="H838" s="86"/>
      <c r="L838" s="87"/>
    </row>
    <row r="839" spans="4:12" ht="13.2">
      <c r="D839" s="85"/>
      <c r="F839" s="48"/>
      <c r="H839" s="86"/>
      <c r="L839" s="87"/>
    </row>
    <row r="840" spans="4:12" ht="13.2">
      <c r="D840" s="85"/>
      <c r="F840" s="48"/>
      <c r="H840" s="86"/>
      <c r="L840" s="87"/>
    </row>
    <row r="841" spans="4:12" ht="13.2">
      <c r="D841" s="85"/>
      <c r="F841" s="48"/>
      <c r="H841" s="86"/>
      <c r="L841" s="87"/>
    </row>
    <row r="842" spans="4:12" ht="13.2">
      <c r="D842" s="85"/>
      <c r="F842" s="48"/>
      <c r="H842" s="86"/>
      <c r="L842" s="87"/>
    </row>
    <row r="843" spans="4:12" ht="13.2">
      <c r="D843" s="85"/>
      <c r="F843" s="48"/>
      <c r="H843" s="86"/>
      <c r="L843" s="87"/>
    </row>
    <row r="844" spans="4:12" ht="13.2">
      <c r="D844" s="85"/>
      <c r="F844" s="48"/>
      <c r="H844" s="86"/>
      <c r="L844" s="87"/>
    </row>
    <row r="845" spans="4:12" ht="13.2">
      <c r="D845" s="85"/>
      <c r="F845" s="48"/>
      <c r="H845" s="86"/>
      <c r="L845" s="87"/>
    </row>
    <row r="846" spans="4:12" ht="13.2">
      <c r="D846" s="85"/>
      <c r="F846" s="48"/>
      <c r="H846" s="86"/>
      <c r="L846" s="87"/>
    </row>
    <row r="847" spans="4:12" ht="13.2">
      <c r="D847" s="85"/>
      <c r="F847" s="48"/>
      <c r="H847" s="86"/>
      <c r="L847" s="87"/>
    </row>
    <row r="848" spans="4:12" ht="13.2">
      <c r="D848" s="85"/>
      <c r="F848" s="48"/>
      <c r="H848" s="86"/>
      <c r="L848" s="87"/>
    </row>
    <row r="849" spans="4:12" ht="13.2">
      <c r="D849" s="85"/>
      <c r="F849" s="48"/>
      <c r="H849" s="86"/>
      <c r="L849" s="87"/>
    </row>
    <row r="850" spans="4:12" ht="13.2">
      <c r="D850" s="85"/>
      <c r="F850" s="48"/>
      <c r="H850" s="86"/>
      <c r="L850" s="87"/>
    </row>
    <row r="851" spans="4:12" ht="13.2">
      <c r="D851" s="85"/>
      <c r="F851" s="48"/>
      <c r="H851" s="86"/>
      <c r="L851" s="87"/>
    </row>
    <row r="852" spans="4:12" ht="13.2">
      <c r="D852" s="85"/>
      <c r="F852" s="48"/>
      <c r="H852" s="86"/>
      <c r="L852" s="87"/>
    </row>
    <row r="853" spans="4:12" ht="13.2">
      <c r="D853" s="85"/>
      <c r="F853" s="48"/>
      <c r="H853" s="86"/>
      <c r="L853" s="87"/>
    </row>
    <row r="854" spans="4:12" ht="13.2">
      <c r="D854" s="85"/>
      <c r="F854" s="48"/>
      <c r="H854" s="86"/>
      <c r="L854" s="87"/>
    </row>
    <row r="855" spans="4:12" ht="13.2">
      <c r="D855" s="85"/>
      <c r="F855" s="48"/>
      <c r="H855" s="86"/>
      <c r="L855" s="87"/>
    </row>
    <row r="856" spans="4:12" ht="13.2">
      <c r="D856" s="85"/>
      <c r="F856" s="48"/>
      <c r="H856" s="86"/>
      <c r="L856" s="87"/>
    </row>
    <row r="857" spans="4:12" ht="13.2">
      <c r="D857" s="85"/>
      <c r="F857" s="48"/>
      <c r="H857" s="86"/>
      <c r="L857" s="87"/>
    </row>
    <row r="858" spans="4:12" ht="13.2">
      <c r="D858" s="85"/>
      <c r="F858" s="48"/>
      <c r="H858" s="86"/>
      <c r="L858" s="87"/>
    </row>
    <row r="859" spans="4:12" ht="13.2">
      <c r="D859" s="85"/>
      <c r="F859" s="48"/>
      <c r="H859" s="86"/>
      <c r="L859" s="87"/>
    </row>
    <row r="860" spans="4:12" ht="13.2">
      <c r="D860" s="85"/>
      <c r="F860" s="48"/>
      <c r="H860" s="86"/>
      <c r="L860" s="87"/>
    </row>
    <row r="861" spans="4:12" ht="13.2">
      <c r="D861" s="85"/>
      <c r="F861" s="48"/>
      <c r="H861" s="86"/>
      <c r="L861" s="87"/>
    </row>
    <row r="862" spans="4:12" ht="13.2">
      <c r="D862" s="85"/>
      <c r="F862" s="48"/>
      <c r="H862" s="86"/>
      <c r="L862" s="87"/>
    </row>
    <row r="863" spans="4:12" ht="13.2">
      <c r="D863" s="85"/>
      <c r="F863" s="48"/>
      <c r="H863" s="86"/>
      <c r="L863" s="87"/>
    </row>
    <row r="864" spans="4:12" ht="13.2">
      <c r="D864" s="85"/>
      <c r="F864" s="48"/>
      <c r="H864" s="86"/>
      <c r="L864" s="87"/>
    </row>
    <row r="865" spans="4:12" ht="13.2">
      <c r="D865" s="85"/>
      <c r="F865" s="48"/>
      <c r="H865" s="86"/>
      <c r="L865" s="87"/>
    </row>
    <row r="866" spans="4:12" ht="13.2">
      <c r="D866" s="85"/>
      <c r="F866" s="48"/>
      <c r="H866" s="86"/>
      <c r="L866" s="87"/>
    </row>
    <row r="867" spans="4:12" ht="13.2">
      <c r="D867" s="85"/>
      <c r="F867" s="48"/>
      <c r="H867" s="86"/>
      <c r="L867" s="87"/>
    </row>
    <row r="868" spans="4:12" ht="13.2">
      <c r="D868" s="85"/>
      <c r="F868" s="48"/>
      <c r="H868" s="86"/>
      <c r="L868" s="87"/>
    </row>
    <row r="869" spans="4:12" ht="13.2">
      <c r="D869" s="85"/>
      <c r="F869" s="48"/>
      <c r="H869" s="86"/>
      <c r="L869" s="87"/>
    </row>
    <row r="870" spans="4:12" ht="13.2">
      <c r="D870" s="85"/>
      <c r="F870" s="48"/>
      <c r="H870" s="86"/>
      <c r="L870" s="87"/>
    </row>
    <row r="871" spans="4:12" ht="13.2">
      <c r="D871" s="85"/>
      <c r="F871" s="48"/>
      <c r="H871" s="86"/>
      <c r="L871" s="87"/>
    </row>
    <row r="872" spans="4:12" ht="13.2">
      <c r="D872" s="85"/>
      <c r="F872" s="48"/>
      <c r="H872" s="86"/>
      <c r="L872" s="87"/>
    </row>
    <row r="873" spans="4:12" ht="13.2">
      <c r="D873" s="85"/>
      <c r="F873" s="48"/>
      <c r="H873" s="86"/>
      <c r="L873" s="87"/>
    </row>
    <row r="874" spans="4:12" ht="13.2">
      <c r="D874" s="85"/>
      <c r="F874" s="48"/>
      <c r="H874" s="86"/>
      <c r="L874" s="87"/>
    </row>
    <row r="875" spans="4:12" ht="13.2">
      <c r="D875" s="85"/>
      <c r="F875" s="48"/>
      <c r="H875" s="86"/>
      <c r="L875" s="87"/>
    </row>
    <row r="876" spans="4:12" ht="13.2">
      <c r="D876" s="85"/>
      <c r="F876" s="48"/>
      <c r="H876" s="86"/>
      <c r="L876" s="87"/>
    </row>
    <row r="877" spans="4:12" ht="13.2">
      <c r="D877" s="85"/>
      <c r="F877" s="48"/>
      <c r="H877" s="86"/>
      <c r="L877" s="87"/>
    </row>
    <row r="878" spans="4:12" ht="13.2">
      <c r="D878" s="85"/>
      <c r="F878" s="48"/>
      <c r="H878" s="86"/>
      <c r="L878" s="87"/>
    </row>
    <row r="879" spans="4:12" ht="13.2">
      <c r="D879" s="85"/>
      <c r="F879" s="48"/>
      <c r="H879" s="86"/>
      <c r="L879" s="87"/>
    </row>
    <row r="880" spans="4:12" ht="13.2">
      <c r="D880" s="85"/>
      <c r="F880" s="48"/>
      <c r="H880" s="86"/>
      <c r="L880" s="87"/>
    </row>
    <row r="881" spans="4:12" ht="13.2">
      <c r="D881" s="85"/>
      <c r="F881" s="48"/>
      <c r="H881" s="86"/>
      <c r="L881" s="87"/>
    </row>
    <row r="882" spans="4:12" ht="13.2">
      <c r="D882" s="85"/>
      <c r="F882" s="48"/>
      <c r="H882" s="86"/>
      <c r="L882" s="87"/>
    </row>
    <row r="883" spans="4:12" ht="13.2">
      <c r="D883" s="85"/>
      <c r="F883" s="48"/>
      <c r="H883" s="86"/>
      <c r="L883" s="87"/>
    </row>
    <row r="884" spans="4:12" ht="13.2">
      <c r="D884" s="85"/>
      <c r="F884" s="48"/>
      <c r="H884" s="86"/>
      <c r="L884" s="87"/>
    </row>
    <row r="885" spans="4:12" ht="13.2">
      <c r="D885" s="85"/>
      <c r="F885" s="48"/>
      <c r="H885" s="86"/>
      <c r="L885" s="87"/>
    </row>
    <row r="886" spans="4:12" ht="13.2">
      <c r="D886" s="85"/>
      <c r="F886" s="48"/>
      <c r="H886" s="86"/>
      <c r="L886" s="87"/>
    </row>
    <row r="887" spans="4:12" ht="13.2">
      <c r="D887" s="85"/>
      <c r="F887" s="48"/>
      <c r="H887" s="86"/>
      <c r="L887" s="87"/>
    </row>
    <row r="888" spans="4:12" ht="13.2">
      <c r="D888" s="85"/>
      <c r="F888" s="48"/>
      <c r="H888" s="86"/>
      <c r="L888" s="87"/>
    </row>
    <row r="889" spans="4:12" ht="13.2">
      <c r="D889" s="85"/>
      <c r="F889" s="48"/>
      <c r="H889" s="86"/>
      <c r="L889" s="87"/>
    </row>
    <row r="890" spans="4:12" ht="13.2">
      <c r="D890" s="85"/>
      <c r="F890" s="48"/>
      <c r="H890" s="86"/>
      <c r="L890" s="87"/>
    </row>
    <row r="891" spans="4:12" ht="13.2">
      <c r="D891" s="85"/>
      <c r="F891" s="48"/>
      <c r="H891" s="86"/>
      <c r="L891" s="87"/>
    </row>
    <row r="892" spans="4:12" ht="13.2">
      <c r="D892" s="85"/>
      <c r="F892" s="48"/>
      <c r="H892" s="86"/>
      <c r="L892" s="87"/>
    </row>
    <row r="893" spans="4:12" ht="13.2">
      <c r="D893" s="85"/>
      <c r="F893" s="48"/>
      <c r="H893" s="86"/>
      <c r="L893" s="87"/>
    </row>
    <row r="894" spans="4:12" ht="13.2">
      <c r="D894" s="85"/>
      <c r="F894" s="48"/>
      <c r="H894" s="86"/>
      <c r="L894" s="87"/>
    </row>
    <row r="895" spans="4:12" ht="13.2">
      <c r="D895" s="85"/>
      <c r="F895" s="48"/>
      <c r="H895" s="86"/>
      <c r="L895" s="87"/>
    </row>
    <row r="896" spans="4:12" ht="13.2">
      <c r="D896" s="85"/>
      <c r="F896" s="48"/>
      <c r="H896" s="86"/>
      <c r="L896" s="87"/>
    </row>
    <row r="897" spans="4:12" ht="13.2">
      <c r="D897" s="85"/>
      <c r="F897" s="48"/>
      <c r="H897" s="86"/>
      <c r="L897" s="87"/>
    </row>
    <row r="898" spans="4:12" ht="13.2">
      <c r="D898" s="85"/>
      <c r="F898" s="48"/>
      <c r="H898" s="86"/>
      <c r="L898" s="87"/>
    </row>
    <row r="899" spans="4:12" ht="13.2">
      <c r="D899" s="85"/>
      <c r="F899" s="48"/>
      <c r="H899" s="86"/>
      <c r="L899" s="87"/>
    </row>
    <row r="900" spans="4:12" ht="13.2">
      <c r="D900" s="85"/>
      <c r="F900" s="48"/>
      <c r="H900" s="86"/>
      <c r="L900" s="87"/>
    </row>
    <row r="901" spans="4:12" ht="13.2">
      <c r="D901" s="85"/>
      <c r="F901" s="48"/>
      <c r="H901" s="86"/>
      <c r="L901" s="87"/>
    </row>
    <row r="902" spans="4:12" ht="13.2">
      <c r="D902" s="85"/>
      <c r="F902" s="48"/>
      <c r="H902" s="86"/>
      <c r="L902" s="87"/>
    </row>
    <row r="903" spans="4:12" ht="13.2">
      <c r="D903" s="85"/>
      <c r="F903" s="48"/>
      <c r="H903" s="86"/>
      <c r="L903" s="87"/>
    </row>
    <row r="904" spans="4:12" ht="13.2">
      <c r="D904" s="85"/>
      <c r="F904" s="48"/>
      <c r="H904" s="86"/>
      <c r="L904" s="87"/>
    </row>
    <row r="905" spans="4:12" ht="13.2">
      <c r="D905" s="85"/>
      <c r="F905" s="48"/>
      <c r="H905" s="86"/>
      <c r="L905" s="87"/>
    </row>
    <row r="906" spans="4:12" ht="13.2">
      <c r="D906" s="85"/>
      <c r="F906" s="48"/>
      <c r="H906" s="86"/>
      <c r="L906" s="87"/>
    </row>
    <row r="907" spans="4:12" ht="13.2">
      <c r="D907" s="85"/>
      <c r="F907" s="48"/>
      <c r="H907" s="86"/>
      <c r="L907" s="87"/>
    </row>
    <row r="908" spans="4:12" ht="13.2">
      <c r="D908" s="85"/>
      <c r="F908" s="48"/>
      <c r="H908" s="86"/>
      <c r="L908" s="87"/>
    </row>
    <row r="909" spans="4:12" ht="13.2">
      <c r="D909" s="85"/>
      <c r="F909" s="48"/>
      <c r="H909" s="86"/>
      <c r="L909" s="87"/>
    </row>
    <row r="910" spans="4:12" ht="13.2">
      <c r="D910" s="85"/>
      <c r="F910" s="48"/>
      <c r="H910" s="86"/>
      <c r="L910" s="87"/>
    </row>
    <row r="911" spans="4:12" ht="13.2">
      <c r="D911" s="85"/>
      <c r="F911" s="48"/>
      <c r="H911" s="86"/>
      <c r="L911" s="87"/>
    </row>
    <row r="912" spans="4:12" ht="13.2">
      <c r="D912" s="85"/>
      <c r="F912" s="48"/>
      <c r="H912" s="86"/>
      <c r="L912" s="87"/>
    </row>
    <row r="913" spans="4:12" ht="13.2">
      <c r="D913" s="85"/>
      <c r="F913" s="48"/>
      <c r="H913" s="86"/>
      <c r="L913" s="87"/>
    </row>
    <row r="914" spans="4:12" ht="13.2">
      <c r="D914" s="85"/>
      <c r="F914" s="48"/>
      <c r="H914" s="86"/>
      <c r="L914" s="87"/>
    </row>
    <row r="915" spans="4:12" ht="13.2">
      <c r="D915" s="85"/>
      <c r="F915" s="48"/>
      <c r="H915" s="86"/>
      <c r="L915" s="87"/>
    </row>
    <row r="916" spans="4:12" ht="13.2">
      <c r="D916" s="85"/>
      <c r="F916" s="48"/>
      <c r="H916" s="86"/>
      <c r="L916" s="87"/>
    </row>
    <row r="917" spans="4:12" ht="13.2">
      <c r="D917" s="85"/>
      <c r="F917" s="48"/>
      <c r="H917" s="86"/>
      <c r="L917" s="87"/>
    </row>
    <row r="918" spans="4:12" ht="13.2">
      <c r="D918" s="85"/>
      <c r="F918" s="48"/>
      <c r="H918" s="86"/>
      <c r="L918" s="87"/>
    </row>
    <row r="919" spans="4:12" ht="13.2">
      <c r="D919" s="85"/>
      <c r="F919" s="48"/>
      <c r="H919" s="86"/>
      <c r="L919" s="87"/>
    </row>
    <row r="920" spans="4:12" ht="13.2">
      <c r="D920" s="85"/>
      <c r="F920" s="48"/>
      <c r="H920" s="86"/>
      <c r="L920" s="87"/>
    </row>
    <row r="921" spans="4:12" ht="13.2">
      <c r="D921" s="85"/>
      <c r="F921" s="48"/>
      <c r="H921" s="86"/>
      <c r="L921" s="87"/>
    </row>
    <row r="922" spans="4:12" ht="13.2">
      <c r="D922" s="85"/>
      <c r="F922" s="48"/>
      <c r="H922" s="86"/>
      <c r="L922" s="87"/>
    </row>
    <row r="923" spans="4:12" ht="13.2">
      <c r="D923" s="85"/>
      <c r="F923" s="48"/>
      <c r="H923" s="86"/>
      <c r="L923" s="87"/>
    </row>
    <row r="924" spans="4:12" ht="13.2">
      <c r="D924" s="85"/>
      <c r="F924" s="48"/>
      <c r="H924" s="86"/>
      <c r="L924" s="87"/>
    </row>
    <row r="925" spans="4:12" ht="13.2">
      <c r="D925" s="85"/>
      <c r="F925" s="48"/>
      <c r="H925" s="86"/>
      <c r="L925" s="87"/>
    </row>
    <row r="926" spans="4:12" ht="13.2">
      <c r="D926" s="85"/>
      <c r="F926" s="48"/>
      <c r="H926" s="86"/>
      <c r="L926" s="87"/>
    </row>
    <row r="927" spans="4:12" ht="13.2">
      <c r="D927" s="85"/>
      <c r="F927" s="48"/>
      <c r="H927" s="86"/>
      <c r="L927" s="87"/>
    </row>
    <row r="928" spans="4:12" ht="13.2">
      <c r="D928" s="85"/>
      <c r="F928" s="48"/>
      <c r="H928" s="86"/>
      <c r="L928" s="87"/>
    </row>
    <row r="929" spans="4:12" ht="13.2">
      <c r="D929" s="85"/>
      <c r="F929" s="48"/>
      <c r="H929" s="86"/>
      <c r="L929" s="87"/>
    </row>
    <row r="930" spans="4:12" ht="13.2">
      <c r="D930" s="85"/>
      <c r="F930" s="48"/>
      <c r="H930" s="86"/>
      <c r="L930" s="87"/>
    </row>
    <row r="931" spans="4:12" ht="13.2">
      <c r="D931" s="85"/>
      <c r="F931" s="48"/>
      <c r="H931" s="86"/>
      <c r="L931" s="87"/>
    </row>
    <row r="932" spans="4:12" ht="13.2">
      <c r="D932" s="85"/>
      <c r="F932" s="48"/>
      <c r="H932" s="86"/>
      <c r="L932" s="87"/>
    </row>
    <row r="933" spans="4:12" ht="13.2">
      <c r="D933" s="85"/>
      <c r="F933" s="48"/>
      <c r="H933" s="86"/>
      <c r="L933" s="87"/>
    </row>
    <row r="934" spans="4:12" ht="13.2">
      <c r="D934" s="85"/>
      <c r="F934" s="48"/>
      <c r="H934" s="86"/>
      <c r="L934" s="87"/>
    </row>
    <row r="935" spans="4:12" ht="13.2">
      <c r="D935" s="85"/>
      <c r="F935" s="48"/>
      <c r="H935" s="86"/>
      <c r="L935" s="87"/>
    </row>
    <row r="936" spans="4:12" ht="13.2">
      <c r="D936" s="85"/>
      <c r="F936" s="48"/>
      <c r="H936" s="86"/>
      <c r="L936" s="87"/>
    </row>
    <row r="937" spans="4:12" ht="13.2">
      <c r="D937" s="85"/>
      <c r="F937" s="48"/>
      <c r="H937" s="86"/>
      <c r="L937" s="87"/>
    </row>
    <row r="938" spans="4:12" ht="13.2">
      <c r="D938" s="85"/>
      <c r="F938" s="48"/>
      <c r="H938" s="86"/>
      <c r="L938" s="87"/>
    </row>
    <row r="939" spans="4:12" ht="13.2">
      <c r="D939" s="85"/>
      <c r="F939" s="48"/>
      <c r="H939" s="86"/>
      <c r="L939" s="87"/>
    </row>
    <row r="940" spans="4:12" ht="13.2">
      <c r="D940" s="85"/>
      <c r="F940" s="48"/>
      <c r="H940" s="86"/>
      <c r="L940" s="87"/>
    </row>
    <row r="941" spans="4:12" ht="13.2">
      <c r="D941" s="85"/>
      <c r="F941" s="48"/>
      <c r="H941" s="86"/>
      <c r="L941" s="87"/>
    </row>
    <row r="942" spans="4:12" ht="13.2">
      <c r="D942" s="85"/>
      <c r="F942" s="48"/>
      <c r="H942" s="86"/>
      <c r="L942" s="87"/>
    </row>
    <row r="943" spans="4:12" ht="13.2">
      <c r="D943" s="85"/>
      <c r="F943" s="48"/>
      <c r="H943" s="86"/>
      <c r="L943" s="87"/>
    </row>
    <row r="944" spans="4:12" ht="13.2">
      <c r="D944" s="85"/>
      <c r="F944" s="48"/>
      <c r="H944" s="86"/>
      <c r="L944" s="87"/>
    </row>
    <row r="945" spans="4:12" ht="13.2">
      <c r="D945" s="85"/>
      <c r="F945" s="48"/>
      <c r="H945" s="86"/>
      <c r="L945" s="87"/>
    </row>
    <row r="946" spans="4:12" ht="13.2">
      <c r="D946" s="85"/>
      <c r="F946" s="48"/>
      <c r="H946" s="86"/>
      <c r="L946" s="87"/>
    </row>
    <row r="947" spans="4:12" ht="13.2">
      <c r="D947" s="85"/>
      <c r="F947" s="48"/>
      <c r="H947" s="86"/>
      <c r="L947" s="87"/>
    </row>
    <row r="948" spans="4:12" ht="13.2">
      <c r="D948" s="85"/>
      <c r="F948" s="48"/>
      <c r="H948" s="86"/>
      <c r="L948" s="87"/>
    </row>
    <row r="949" spans="4:12" ht="13.2">
      <c r="D949" s="85"/>
      <c r="F949" s="48"/>
      <c r="H949" s="86"/>
      <c r="L949" s="87"/>
    </row>
    <row r="950" spans="4:12" ht="13.2">
      <c r="D950" s="85"/>
      <c r="F950" s="48"/>
      <c r="H950" s="86"/>
      <c r="L950" s="87"/>
    </row>
    <row r="951" spans="4:12" ht="13.2">
      <c r="D951" s="85"/>
      <c r="F951" s="48"/>
      <c r="H951" s="86"/>
      <c r="L951" s="87"/>
    </row>
    <row r="952" spans="4:12" ht="13.2">
      <c r="D952" s="85"/>
      <c r="F952" s="48"/>
      <c r="H952" s="86"/>
      <c r="L952" s="87"/>
    </row>
    <row r="953" spans="4:12" ht="13.2">
      <c r="D953" s="85"/>
      <c r="F953" s="48"/>
      <c r="H953" s="86"/>
      <c r="L953" s="87"/>
    </row>
    <row r="954" spans="4:12" ht="13.2">
      <c r="D954" s="85"/>
      <c r="F954" s="48"/>
      <c r="H954" s="86"/>
      <c r="L954" s="87"/>
    </row>
    <row r="955" spans="4:12" ht="13.2">
      <c r="D955" s="85"/>
      <c r="F955" s="48"/>
      <c r="H955" s="86"/>
      <c r="L955" s="87"/>
    </row>
    <row r="956" spans="4:12" ht="13.2">
      <c r="D956" s="85"/>
      <c r="F956" s="48"/>
      <c r="H956" s="86"/>
      <c r="L956" s="87"/>
    </row>
    <row r="957" spans="4:12" ht="13.2">
      <c r="D957" s="85"/>
      <c r="F957" s="48"/>
      <c r="H957" s="86"/>
      <c r="L957" s="87"/>
    </row>
    <row r="958" spans="4:12" ht="13.2">
      <c r="D958" s="85"/>
      <c r="F958" s="48"/>
      <c r="H958" s="86"/>
      <c r="L958" s="87"/>
    </row>
    <row r="959" spans="4:12" ht="13.2">
      <c r="D959" s="85"/>
      <c r="F959" s="48"/>
      <c r="H959" s="86"/>
      <c r="L959" s="87"/>
    </row>
    <row r="960" spans="4:12" ht="13.2">
      <c r="D960" s="85"/>
      <c r="F960" s="48"/>
      <c r="H960" s="86"/>
      <c r="L960" s="87"/>
    </row>
    <row r="961" spans="4:12" ht="13.2">
      <c r="D961" s="85"/>
      <c r="F961" s="48"/>
      <c r="H961" s="86"/>
      <c r="L961" s="87"/>
    </row>
    <row r="962" spans="4:12" ht="13.2">
      <c r="D962" s="85"/>
      <c r="F962" s="48"/>
      <c r="H962" s="86"/>
      <c r="L962" s="87"/>
    </row>
    <row r="963" spans="4:12" ht="13.2">
      <c r="D963" s="85"/>
      <c r="F963" s="48"/>
      <c r="H963" s="86"/>
      <c r="L963" s="87"/>
    </row>
    <row r="964" spans="4:12" ht="13.2">
      <c r="D964" s="85"/>
      <c r="F964" s="48"/>
      <c r="H964" s="86"/>
      <c r="L964" s="87"/>
    </row>
    <row r="965" spans="4:12" ht="13.2">
      <c r="D965" s="85"/>
      <c r="F965" s="48"/>
      <c r="H965" s="86"/>
      <c r="L965" s="87"/>
    </row>
    <row r="966" spans="4:12" ht="13.2">
      <c r="D966" s="85"/>
      <c r="F966" s="48"/>
      <c r="H966" s="86"/>
      <c r="L966" s="87"/>
    </row>
    <row r="967" spans="4:12" ht="13.2">
      <c r="D967" s="85"/>
      <c r="F967" s="48"/>
      <c r="H967" s="86"/>
      <c r="L967" s="87"/>
    </row>
    <row r="968" spans="4:12" ht="13.2">
      <c r="D968" s="85"/>
      <c r="F968" s="48"/>
      <c r="H968" s="86"/>
      <c r="L968" s="87"/>
    </row>
    <row r="969" spans="4:12" ht="13.2">
      <c r="D969" s="85"/>
      <c r="F969" s="48"/>
      <c r="H969" s="86"/>
      <c r="L969" s="87"/>
    </row>
    <row r="970" spans="4:12" ht="13.2">
      <c r="D970" s="85"/>
      <c r="F970" s="48"/>
      <c r="H970" s="86"/>
      <c r="L970" s="87"/>
    </row>
    <row r="971" spans="4:12" ht="13.2">
      <c r="D971" s="85"/>
      <c r="F971" s="48"/>
      <c r="H971" s="86"/>
      <c r="L971" s="87"/>
    </row>
    <row r="972" spans="4:12" ht="13.2">
      <c r="D972" s="85"/>
      <c r="F972" s="48"/>
      <c r="H972" s="86"/>
      <c r="L972" s="87"/>
    </row>
    <row r="973" spans="4:12" ht="13.2">
      <c r="D973" s="85"/>
      <c r="F973" s="48"/>
      <c r="H973" s="86"/>
      <c r="L973" s="87"/>
    </row>
    <row r="974" spans="4:12" ht="13.2">
      <c r="D974" s="85"/>
      <c r="F974" s="48"/>
      <c r="H974" s="86"/>
      <c r="L974" s="87"/>
    </row>
    <row r="975" spans="4:12" ht="13.2">
      <c r="D975" s="85"/>
      <c r="F975" s="48"/>
      <c r="H975" s="86"/>
      <c r="L975" s="87"/>
    </row>
    <row r="976" spans="4:12" ht="13.2">
      <c r="D976" s="85"/>
      <c r="F976" s="48"/>
      <c r="H976" s="86"/>
      <c r="L976" s="87"/>
    </row>
    <row r="977" spans="4:12" ht="13.2">
      <c r="D977" s="85"/>
      <c r="F977" s="48"/>
      <c r="H977" s="86"/>
      <c r="L977" s="87"/>
    </row>
    <row r="978" spans="4:12" ht="13.2">
      <c r="D978" s="85"/>
      <c r="F978" s="48"/>
      <c r="H978" s="86"/>
      <c r="L978" s="87"/>
    </row>
    <row r="979" spans="4:12" ht="13.2">
      <c r="D979" s="85"/>
      <c r="F979" s="48"/>
      <c r="H979" s="86"/>
      <c r="L979" s="87"/>
    </row>
    <row r="980" spans="4:12" ht="13.2">
      <c r="D980" s="85"/>
      <c r="F980" s="48"/>
      <c r="H980" s="86"/>
      <c r="L980" s="87"/>
    </row>
    <row r="981" spans="4:12" ht="13.2">
      <c r="D981" s="85"/>
      <c r="F981" s="48"/>
      <c r="H981" s="86"/>
      <c r="L981" s="87"/>
    </row>
    <row r="982" spans="4:12" ht="13.2">
      <c r="D982" s="85"/>
      <c r="F982" s="48"/>
      <c r="H982" s="86"/>
      <c r="L982" s="87"/>
    </row>
    <row r="983" spans="4:12" ht="13.2">
      <c r="D983" s="85"/>
      <c r="F983" s="48"/>
      <c r="H983" s="86"/>
      <c r="L983" s="87"/>
    </row>
    <row r="984" spans="4:12" ht="13.2">
      <c r="D984" s="85"/>
      <c r="F984" s="48"/>
      <c r="H984" s="86"/>
      <c r="L984" s="87"/>
    </row>
    <row r="985" spans="4:12" ht="13.2">
      <c r="D985" s="85"/>
      <c r="F985" s="48"/>
      <c r="H985" s="86"/>
      <c r="L985" s="87"/>
    </row>
    <row r="986" spans="4:12" ht="13.2">
      <c r="D986" s="85"/>
      <c r="F986" s="48"/>
      <c r="H986" s="86"/>
      <c r="L986" s="87"/>
    </row>
    <row r="987" spans="4:12" ht="13.2">
      <c r="D987" s="85"/>
      <c r="F987" s="48"/>
      <c r="H987" s="86"/>
      <c r="L987" s="87"/>
    </row>
    <row r="988" spans="4:12" ht="13.2">
      <c r="D988" s="85"/>
      <c r="F988" s="48"/>
      <c r="H988" s="86"/>
      <c r="L988" s="87"/>
    </row>
    <row r="989" spans="4:12" ht="13.2">
      <c r="D989" s="85"/>
      <c r="F989" s="48"/>
      <c r="H989" s="86"/>
      <c r="L989" s="87"/>
    </row>
    <row r="990" spans="4:12" ht="13.2">
      <c r="D990" s="85"/>
      <c r="F990" s="48"/>
      <c r="H990" s="86"/>
      <c r="L990" s="87"/>
    </row>
    <row r="991" spans="4:12" ht="13.2">
      <c r="D991" s="85"/>
      <c r="F991" s="48"/>
      <c r="H991" s="86"/>
      <c r="L991" s="87"/>
    </row>
    <row r="992" spans="4:12" ht="13.2">
      <c r="D992" s="85"/>
      <c r="F992" s="48"/>
      <c r="H992" s="86"/>
      <c r="L992" s="87"/>
    </row>
    <row r="993" spans="4:12" ht="13.2">
      <c r="D993" s="85"/>
      <c r="F993" s="48"/>
      <c r="H993" s="86"/>
      <c r="L993" s="87"/>
    </row>
    <row r="994" spans="4:12" ht="13.2">
      <c r="D994" s="85"/>
      <c r="F994" s="48"/>
      <c r="H994" s="86"/>
      <c r="L994" s="87"/>
    </row>
    <row r="995" spans="4:12" ht="13.2">
      <c r="D995" s="85"/>
      <c r="F995" s="48"/>
      <c r="H995" s="86"/>
      <c r="L995" s="87"/>
    </row>
    <row r="996" spans="4:12" ht="13.2">
      <c r="D996" s="85"/>
      <c r="F996" s="48"/>
      <c r="H996" s="86"/>
      <c r="L996" s="87"/>
    </row>
    <row r="997" spans="4:12" ht="13.2">
      <c r="D997" s="85"/>
      <c r="F997" s="48"/>
      <c r="H997" s="86"/>
      <c r="L997" s="87"/>
    </row>
    <row r="998" spans="4:12" ht="13.2">
      <c r="D998" s="85"/>
      <c r="F998" s="48"/>
      <c r="H998" s="86"/>
      <c r="L998" s="87"/>
    </row>
    <row r="999" spans="4:12" ht="13.2">
      <c r="D999" s="85"/>
      <c r="F999" s="48"/>
      <c r="H999" s="86"/>
      <c r="L999" s="87"/>
    </row>
    <row r="1000" spans="4:12" ht="13.2">
      <c r="D1000" s="85"/>
      <c r="F1000" s="48"/>
      <c r="H1000" s="86"/>
      <c r="L1000" s="87"/>
    </row>
    <row r="1001" spans="4:12" ht="13.2">
      <c r="D1001" s="85"/>
      <c r="F1001" s="48"/>
      <c r="H1001" s="86"/>
      <c r="L1001" s="87"/>
    </row>
    <row r="1002" spans="4:12" ht="13.2">
      <c r="D1002" s="85"/>
      <c r="F1002" s="48"/>
      <c r="H1002" s="86"/>
      <c r="L1002" s="87"/>
    </row>
    <row r="1003" spans="4:12" ht="13.2">
      <c r="D1003" s="85"/>
      <c r="F1003" s="48"/>
      <c r="H1003" s="86"/>
      <c r="L1003" s="87"/>
    </row>
    <row r="1004" spans="4:12" ht="13.2">
      <c r="D1004" s="85"/>
      <c r="F1004" s="48"/>
      <c r="H1004" s="86"/>
      <c r="L1004" s="87"/>
    </row>
    <row r="1005" spans="4:12" ht="13.2">
      <c r="D1005" s="85"/>
      <c r="F1005" s="48"/>
      <c r="H1005" s="86"/>
      <c r="L1005" s="87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1005"/>
  <sheetViews>
    <sheetView tabSelected="1" workbookViewId="0">
      <selection activeCell="F2" sqref="F2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21"/>
      <c r="B1" s="120"/>
      <c r="C1" s="120"/>
      <c r="D1" s="126" t="s">
        <v>150</v>
      </c>
      <c r="E1" s="120"/>
      <c r="F1" s="88" t="s">
        <v>186</v>
      </c>
      <c r="G1" s="89"/>
      <c r="H1" s="86"/>
      <c r="L1" s="87"/>
      <c r="P1" s="89"/>
      <c r="Q1" s="89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8"/>
      <c r="AM1" s="48"/>
      <c r="AN1" s="48"/>
      <c r="AO1" s="48"/>
      <c r="AP1" s="48"/>
      <c r="AQ1" s="48"/>
      <c r="AR1" s="48"/>
      <c r="AS1" s="48"/>
    </row>
    <row r="2" spans="1:45" ht="13.2">
      <c r="A2" s="120"/>
      <c r="B2" s="120"/>
      <c r="C2" s="120"/>
      <c r="D2" s="123" t="s">
        <v>152</v>
      </c>
      <c r="E2" s="120"/>
      <c r="F2" s="90" t="s">
        <v>153</v>
      </c>
      <c r="G2" s="89"/>
      <c r="H2" s="86"/>
      <c r="I2" s="45"/>
      <c r="J2" s="45"/>
      <c r="K2" s="45"/>
      <c r="L2" s="47"/>
      <c r="M2" s="45"/>
      <c r="N2" s="45"/>
      <c r="O2" s="45"/>
      <c r="P2" s="89"/>
      <c r="Q2" s="89"/>
      <c r="R2" s="45"/>
      <c r="S2" s="45"/>
      <c r="T2" s="45"/>
      <c r="U2" s="49"/>
      <c r="V2" s="45"/>
      <c r="W2" s="45"/>
      <c r="X2" s="45"/>
      <c r="Y2" s="45"/>
      <c r="Z2" s="45"/>
      <c r="AA2" s="45"/>
      <c r="AB2" s="45"/>
      <c r="AC2" s="45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</row>
    <row r="3" spans="1:45" ht="13.2">
      <c r="A3" s="120"/>
      <c r="B3" s="120"/>
      <c r="C3" s="120"/>
      <c r="D3" s="123" t="s">
        <v>154</v>
      </c>
      <c r="E3" s="120"/>
      <c r="F3" s="90" t="s">
        <v>155</v>
      </c>
      <c r="G3" s="91"/>
      <c r="H3" s="92"/>
      <c r="I3" s="45"/>
      <c r="J3" s="45"/>
      <c r="K3" s="45"/>
      <c r="L3" s="47"/>
      <c r="M3" s="45"/>
      <c r="N3" s="45"/>
      <c r="O3" s="45"/>
      <c r="P3" s="91"/>
      <c r="Q3" s="91"/>
      <c r="R3" s="93"/>
      <c r="S3" s="45"/>
      <c r="T3" s="45"/>
      <c r="U3" s="49"/>
      <c r="V3" s="45"/>
      <c r="W3" s="45"/>
      <c r="X3" s="45"/>
      <c r="Y3" s="45"/>
      <c r="Z3" s="45"/>
      <c r="AA3" s="45"/>
      <c r="AB3" s="45"/>
      <c r="AC3" s="45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</row>
    <row r="4" spans="1:45" ht="13.2">
      <c r="A4" s="120"/>
      <c r="B4" s="120"/>
      <c r="C4" s="120"/>
      <c r="D4" s="123" t="s">
        <v>156</v>
      </c>
      <c r="E4" s="120"/>
      <c r="F4" s="90"/>
      <c r="G4" s="91"/>
      <c r="H4" s="92"/>
      <c r="I4" s="45"/>
      <c r="J4" s="45"/>
      <c r="K4" s="45"/>
      <c r="L4" s="47"/>
      <c r="M4" s="45"/>
      <c r="N4" s="45"/>
      <c r="O4" s="45"/>
      <c r="P4" s="91"/>
      <c r="Q4" s="91"/>
      <c r="R4" s="93"/>
      <c r="S4" s="45" t="s">
        <v>157</v>
      </c>
      <c r="T4" s="45"/>
      <c r="U4" s="49"/>
      <c r="V4" s="45"/>
      <c r="W4" s="45"/>
      <c r="X4" s="45"/>
      <c r="Y4" s="45"/>
      <c r="Z4" s="45"/>
      <c r="AA4" s="45"/>
      <c r="AB4" s="45"/>
      <c r="AC4" s="45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</row>
    <row r="5" spans="1:45" ht="13.2">
      <c r="A5" s="120"/>
      <c r="B5" s="120"/>
      <c r="C5" s="120"/>
      <c r="D5" s="124" t="s">
        <v>158</v>
      </c>
      <c r="E5" s="120"/>
      <c r="F5" s="94" t="s">
        <v>159</v>
      </c>
      <c r="G5" s="54"/>
      <c r="H5" s="95"/>
      <c r="I5" s="54"/>
      <c r="J5" s="96"/>
      <c r="K5" s="96"/>
      <c r="L5" s="97"/>
      <c r="M5" s="96"/>
      <c r="N5" s="96"/>
      <c r="O5" s="96"/>
      <c r="P5" s="54"/>
      <c r="Q5" s="54"/>
      <c r="R5" s="93"/>
      <c r="S5" s="43"/>
      <c r="T5" s="52"/>
      <c r="U5" s="52"/>
      <c r="V5" s="43"/>
      <c r="W5" s="43"/>
      <c r="X5" s="43"/>
      <c r="Y5" s="43"/>
      <c r="Z5" s="43"/>
      <c r="AA5" s="43"/>
      <c r="AB5" s="43"/>
      <c r="AC5" s="52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</row>
    <row r="6" spans="1:45" ht="13.2">
      <c r="A6" s="54"/>
      <c r="B6" s="54"/>
      <c r="C6" s="54"/>
      <c r="D6" s="50"/>
      <c r="E6" s="54"/>
      <c r="F6" s="56"/>
      <c r="G6" s="54"/>
      <c r="H6" s="95"/>
      <c r="I6" s="54"/>
      <c r="J6" s="96"/>
      <c r="K6" s="96"/>
      <c r="L6" s="97"/>
      <c r="M6" s="96"/>
      <c r="N6" s="96"/>
      <c r="O6" s="96"/>
      <c r="P6" s="119" t="s">
        <v>160</v>
      </c>
      <c r="Q6" s="120"/>
      <c r="R6" s="93"/>
      <c r="S6" s="119" t="s">
        <v>161</v>
      </c>
      <c r="T6" s="120"/>
      <c r="U6" s="120"/>
      <c r="V6" s="54"/>
      <c r="W6" s="54"/>
      <c r="X6" s="54"/>
      <c r="Y6" s="54"/>
      <c r="Z6" s="54"/>
      <c r="AA6" s="54"/>
      <c r="AB6" s="119"/>
      <c r="AC6" s="120"/>
      <c r="AD6" s="120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</row>
    <row r="7" spans="1:45" ht="39.6">
      <c r="A7" s="55" t="s">
        <v>4</v>
      </c>
      <c r="B7" s="54" t="s">
        <v>5</v>
      </c>
      <c r="C7" s="54" t="s">
        <v>6</v>
      </c>
      <c r="D7" s="50" t="s">
        <v>7</v>
      </c>
      <c r="E7" s="54" t="s">
        <v>8</v>
      </c>
      <c r="F7" s="56" t="s">
        <v>162</v>
      </c>
      <c r="G7" s="54" t="s">
        <v>163</v>
      </c>
      <c r="H7" s="57" t="s">
        <v>164</v>
      </c>
      <c r="I7" s="54" t="s">
        <v>12</v>
      </c>
      <c r="J7" s="96" t="s">
        <v>13</v>
      </c>
      <c r="K7" s="96" t="s">
        <v>14</v>
      </c>
      <c r="L7" s="97" t="s">
        <v>165</v>
      </c>
      <c r="M7" s="96" t="s">
        <v>13</v>
      </c>
      <c r="N7" s="96" t="s">
        <v>14</v>
      </c>
      <c r="O7" s="96" t="s">
        <v>15</v>
      </c>
      <c r="P7" s="55" t="s">
        <v>166</v>
      </c>
      <c r="Q7" s="55" t="s">
        <v>167</v>
      </c>
      <c r="R7" s="43"/>
      <c r="S7" s="43" t="s">
        <v>168</v>
      </c>
      <c r="T7" s="52" t="s">
        <v>169</v>
      </c>
      <c r="U7" s="52" t="s">
        <v>170</v>
      </c>
      <c r="V7" s="43" t="s">
        <v>168</v>
      </c>
      <c r="W7" s="43" t="s">
        <v>169</v>
      </c>
      <c r="X7" s="43" t="s">
        <v>170</v>
      </c>
      <c r="Y7" s="43" t="s">
        <v>168</v>
      </c>
      <c r="Z7" s="43" t="s">
        <v>169</v>
      </c>
      <c r="AA7" s="43" t="s">
        <v>170</v>
      </c>
      <c r="AB7" s="43" t="s">
        <v>168</v>
      </c>
      <c r="AC7" s="52" t="s">
        <v>169</v>
      </c>
      <c r="AD7" s="52" t="s">
        <v>170</v>
      </c>
      <c r="AE7" s="43" t="s">
        <v>168</v>
      </c>
      <c r="AF7" s="43" t="s">
        <v>169</v>
      </c>
      <c r="AG7" s="43" t="s">
        <v>170</v>
      </c>
      <c r="AH7" s="43" t="s">
        <v>168</v>
      </c>
      <c r="AI7" s="43" t="s">
        <v>169</v>
      </c>
      <c r="AJ7" s="43" t="s">
        <v>170</v>
      </c>
      <c r="AK7" s="43" t="s">
        <v>168</v>
      </c>
      <c r="AL7" s="43" t="s">
        <v>169</v>
      </c>
      <c r="AM7" s="43" t="s">
        <v>170</v>
      </c>
      <c r="AN7" s="43" t="s">
        <v>168</v>
      </c>
      <c r="AO7" s="43" t="s">
        <v>169</v>
      </c>
      <c r="AP7" s="43" t="s">
        <v>170</v>
      </c>
      <c r="AQ7" s="43" t="s">
        <v>168</v>
      </c>
      <c r="AR7" s="43" t="s">
        <v>169</v>
      </c>
      <c r="AS7" s="43" t="s">
        <v>170</v>
      </c>
    </row>
    <row r="8" spans="1:45" ht="15.75" customHeight="1">
      <c r="A8" s="106">
        <f>IF(ISNUMBER(H8),1,"")</f>
        <v>1</v>
      </c>
      <c r="B8" s="59" t="s">
        <v>64</v>
      </c>
      <c r="C8" s="107"/>
      <c r="D8" s="108" t="s">
        <v>65</v>
      </c>
      <c r="E8" s="107"/>
      <c r="F8" s="107"/>
      <c r="G8" s="107"/>
      <c r="H8" s="109">
        <f t="shared" ref="H8:H9" si="0">IFERROR(AVERAGE(C8,W8,Z8,AC8,AF8,AI8,AL8,AO8),"")</f>
        <v>8.7466699999999999</v>
      </c>
      <c r="I8" s="64">
        <v>11.337999999999999</v>
      </c>
      <c r="J8" s="106">
        <v>12</v>
      </c>
      <c r="K8" s="106">
        <f t="shared" ref="K8:K210" si="1">IF(J8="","",J8+1)</f>
        <v>13</v>
      </c>
      <c r="L8" s="110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1203.5576537555835</v>
      </c>
      <c r="M8" s="107">
        <f t="array" ref="M8">IFERROR(INDEX('Kovats n-alkanes'!B$7:B$31,MATCH(I8,'Kovats n-alkanes'!C$7:C$26,1)),"")</f>
        <v>12</v>
      </c>
      <c r="N8" s="107">
        <f t="shared" ref="N8:N210" si="2">IF(M8="","",M8+1)</f>
        <v>13</v>
      </c>
      <c r="O8" s="107">
        <f>IFERROR(100*(M8+(I8-VLOOKUP(M8,'Kovats n-alkanes'!B$7:C$31,2,TRUE))/(VLOOKUP(N8,'Kovats n-alkanes'!B$7:C$31,2,TRUE)-VLOOKUP(M8,'Kovats n-alkanes'!B$7:C$31,2,TRUE))),I8)</f>
        <v>1202.1913415285942</v>
      </c>
      <c r="P8" s="49">
        <v>1</v>
      </c>
      <c r="Q8" s="49">
        <v>1</v>
      </c>
      <c r="R8" s="100"/>
      <c r="S8" s="32" t="s">
        <v>171</v>
      </c>
      <c r="T8" s="62">
        <v>8.7466699999999999</v>
      </c>
      <c r="U8" s="62">
        <v>0.37765500000000002</v>
      </c>
      <c r="V8" s="32" t="s">
        <v>172</v>
      </c>
      <c r="W8" s="62">
        <v>8.7466699999999999</v>
      </c>
      <c r="X8" s="62">
        <v>0.20027200000000001</v>
      </c>
      <c r="Y8" s="32" t="s">
        <v>173</v>
      </c>
      <c r="Z8" s="62">
        <v>8.7466699999999999</v>
      </c>
      <c r="AA8" s="62">
        <v>0.14305100000000001</v>
      </c>
      <c r="AB8" s="32"/>
      <c r="AC8" s="62"/>
      <c r="AD8" s="6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</row>
    <row r="9" spans="1:45" ht="15.75" customHeight="1">
      <c r="A9" s="106">
        <f t="shared" ref="A9:A82" si="3">IF(ISNUMBER(H9),A8+1,"")</f>
        <v>2</v>
      </c>
      <c r="B9" s="59" t="s">
        <v>110</v>
      </c>
      <c r="C9" s="107"/>
      <c r="D9" s="67" t="s">
        <v>111</v>
      </c>
      <c r="E9" s="107"/>
      <c r="F9" s="107"/>
      <c r="G9" s="107"/>
      <c r="H9" s="109">
        <f t="shared" si="0"/>
        <v>15.2455</v>
      </c>
      <c r="I9" s="64">
        <v>18.266999999999999</v>
      </c>
      <c r="J9" s="106">
        <v>16</v>
      </c>
      <c r="K9" s="106">
        <f t="shared" si="1"/>
        <v>17</v>
      </c>
      <c r="L9" s="110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1601.7548746518105</v>
      </c>
      <c r="M9" s="107">
        <f t="array" ref="M9">IFERROR(INDEX('Kovats n-alkanes'!B$7:B$31,MATCH(I9,'Kovats n-alkanes'!C$7:C$26,1)),"")</f>
        <v>16</v>
      </c>
      <c r="N9" s="107">
        <f t="shared" si="2"/>
        <v>17</v>
      </c>
      <c r="O9" s="107">
        <f>IFERROR(100*(M9+(I9-VLOOKUP(M9,'Kovats n-alkanes'!B$7:C$31,2,TRUE))/(VLOOKUP(N9,'Kovats n-alkanes'!B$7:C$31,2,TRUE)-VLOOKUP(M9,'Kovats n-alkanes'!B$7:C$31,2,TRUE))),I9)</f>
        <v>1605.5851063829789</v>
      </c>
      <c r="P9" s="49">
        <v>1</v>
      </c>
      <c r="Q9" s="49">
        <v>1</v>
      </c>
      <c r="R9" s="81"/>
      <c r="S9" s="32" t="s">
        <v>171</v>
      </c>
      <c r="T9" s="62">
        <v>15.261200000000001</v>
      </c>
      <c r="U9" s="62">
        <v>0.236511</v>
      </c>
      <c r="V9" s="32" t="s">
        <v>172</v>
      </c>
      <c r="W9" s="62">
        <v>15.229799999999999</v>
      </c>
      <c r="X9" s="62">
        <v>0.32043500000000003</v>
      </c>
      <c r="Y9" s="32" t="s">
        <v>173</v>
      </c>
      <c r="Z9" s="62">
        <v>15.261200000000001</v>
      </c>
      <c r="AA9" s="62">
        <v>0.34141500000000002</v>
      </c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62"/>
      <c r="AS9" s="62"/>
    </row>
    <row r="10" spans="1:45" ht="15.75" customHeight="1">
      <c r="A10" s="49" t="str">
        <f t="shared" si="3"/>
        <v/>
      </c>
      <c r="B10" s="45"/>
      <c r="D10" s="101"/>
      <c r="H10" s="58"/>
      <c r="I10" s="99"/>
      <c r="J10" s="49" t="s">
        <v>182</v>
      </c>
      <c r="K10" s="49" t="str">
        <f t="shared" si="1"/>
        <v/>
      </c>
      <c r="L10" s="65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0</v>
      </c>
      <c r="M10" s="45" t="s">
        <v>182</v>
      </c>
      <c r="N10" s="45" t="str">
        <f t="shared" si="2"/>
        <v/>
      </c>
      <c r="O10" s="45" t="s">
        <v>182</v>
      </c>
      <c r="P10" s="49">
        <v>1</v>
      </c>
      <c r="Q10" s="49">
        <v>1</v>
      </c>
      <c r="R10" s="81"/>
      <c r="S10" s="32"/>
      <c r="T10" s="62"/>
      <c r="U10" s="62"/>
      <c r="V10" s="32"/>
      <c r="W10" s="62"/>
      <c r="X10" s="62"/>
      <c r="Y10" s="32"/>
      <c r="Z10" s="62"/>
      <c r="AA10" s="62"/>
      <c r="AB10" s="32"/>
      <c r="AC10" s="32"/>
      <c r="AD10" s="32"/>
      <c r="AE10" s="32"/>
      <c r="AF10" s="32"/>
      <c r="AG10" s="32"/>
      <c r="AH10" s="32"/>
      <c r="AI10" s="62"/>
      <c r="AJ10" s="62"/>
      <c r="AK10" s="32"/>
      <c r="AL10" s="62"/>
      <c r="AM10" s="62"/>
      <c r="AN10" s="32"/>
      <c r="AO10" s="62"/>
      <c r="AP10" s="62"/>
      <c r="AQ10" s="32"/>
      <c r="AR10" s="62"/>
      <c r="AS10" s="62"/>
    </row>
    <row r="11" spans="1:45" ht="15.75" customHeight="1">
      <c r="A11" s="49" t="str">
        <f t="shared" si="3"/>
        <v/>
      </c>
      <c r="B11" s="45"/>
      <c r="D11" s="102"/>
      <c r="E11" s="69"/>
      <c r="F11" s="103"/>
      <c r="G11" s="49"/>
      <c r="H11" s="58"/>
      <c r="I11" s="99"/>
      <c r="J11" s="49" t="s">
        <v>182</v>
      </c>
      <c r="K11" s="49" t="str">
        <f t="shared" si="1"/>
        <v/>
      </c>
      <c r="L11" s="65" t="s">
        <v>182</v>
      </c>
      <c r="M11" s="45" t="s">
        <v>182</v>
      </c>
      <c r="N11" s="45" t="str">
        <f t="shared" si="2"/>
        <v/>
      </c>
      <c r="O11" s="45" t="s">
        <v>182</v>
      </c>
      <c r="P11" s="49">
        <v>1</v>
      </c>
      <c r="Q11" s="49">
        <v>1</v>
      </c>
      <c r="R11" s="81"/>
      <c r="S11" s="32"/>
      <c r="T11" s="62"/>
      <c r="U11" s="62"/>
      <c r="V11" s="32"/>
      <c r="W11" s="62"/>
      <c r="X11" s="62"/>
      <c r="Y11" s="32"/>
      <c r="Z11" s="62"/>
      <c r="AA11" s="62"/>
      <c r="AB11" s="32"/>
      <c r="AC11" s="62"/>
      <c r="AD11" s="62"/>
      <c r="AE11" s="32"/>
      <c r="AF11" s="62"/>
      <c r="AG11" s="62"/>
      <c r="AH11" s="32"/>
      <c r="AI11" s="62"/>
      <c r="AJ11" s="62"/>
      <c r="AK11" s="32"/>
      <c r="AL11" s="32"/>
      <c r="AM11" s="32"/>
      <c r="AN11" s="32"/>
      <c r="AO11" s="62"/>
      <c r="AP11" s="62"/>
      <c r="AQ11" s="32"/>
      <c r="AR11" s="62"/>
      <c r="AS11" s="62"/>
    </row>
    <row r="12" spans="1:45" ht="15.75" customHeight="1">
      <c r="A12" s="49" t="str">
        <f t="shared" si="3"/>
        <v/>
      </c>
      <c r="B12" s="45"/>
      <c r="D12" s="101"/>
      <c r="E12" s="45"/>
      <c r="F12" s="104"/>
      <c r="G12" s="49"/>
      <c r="H12" s="58"/>
      <c r="I12" s="99"/>
      <c r="J12" s="49" t="s">
        <v>182</v>
      </c>
      <c r="K12" s="49" t="str">
        <f t="shared" si="1"/>
        <v/>
      </c>
      <c r="L12" s="65" t="s">
        <v>182</v>
      </c>
      <c r="M12" s="45" t="s">
        <v>182</v>
      </c>
      <c r="N12" s="45" t="str">
        <f t="shared" si="2"/>
        <v/>
      </c>
      <c r="O12" s="45" t="s">
        <v>182</v>
      </c>
      <c r="P12" s="49">
        <v>1</v>
      </c>
      <c r="Q12" s="49">
        <v>1</v>
      </c>
      <c r="R12" s="81"/>
      <c r="S12" s="32"/>
      <c r="T12" s="62"/>
      <c r="U12" s="62"/>
      <c r="V12" s="32"/>
      <c r="W12" s="62"/>
      <c r="X12" s="62"/>
      <c r="Y12" s="32"/>
      <c r="Z12" s="62"/>
      <c r="AA12" s="62"/>
      <c r="AB12" s="32"/>
      <c r="AC12" s="62"/>
      <c r="AD12" s="62"/>
      <c r="AE12" s="32"/>
      <c r="AF12" s="62"/>
      <c r="AG12" s="62"/>
      <c r="AH12" s="32"/>
      <c r="AI12" s="62"/>
      <c r="AJ12" s="62"/>
      <c r="AK12" s="32"/>
      <c r="AL12" s="62"/>
      <c r="AM12" s="62"/>
      <c r="AN12" s="32"/>
      <c r="AO12" s="32"/>
      <c r="AP12" s="32"/>
      <c r="AQ12" s="32"/>
      <c r="AR12" s="62"/>
      <c r="AS12" s="62"/>
    </row>
    <row r="13" spans="1:45" ht="15.75" customHeight="1">
      <c r="A13" s="49" t="str">
        <f t="shared" si="3"/>
        <v/>
      </c>
      <c r="B13" s="45"/>
      <c r="D13" s="101"/>
      <c r="H13" s="58"/>
      <c r="I13" s="99"/>
      <c r="J13" s="49" t="s">
        <v>182</v>
      </c>
      <c r="K13" s="49" t="str">
        <f t="shared" si="1"/>
        <v/>
      </c>
      <c r="L13" s="65" t="s">
        <v>182</v>
      </c>
      <c r="M13" s="45" t="s">
        <v>182</v>
      </c>
      <c r="N13" s="45" t="str">
        <f t="shared" si="2"/>
        <v/>
      </c>
      <c r="O13" s="45" t="s">
        <v>182</v>
      </c>
      <c r="P13" s="49">
        <v>1</v>
      </c>
      <c r="Q13" s="49">
        <v>1</v>
      </c>
      <c r="R13" s="81"/>
      <c r="S13" s="32"/>
      <c r="T13" s="62"/>
      <c r="U13" s="62"/>
      <c r="V13" s="32"/>
      <c r="W13" s="62"/>
      <c r="X13" s="62"/>
      <c r="Y13" s="32"/>
      <c r="Z13" s="62"/>
      <c r="AA13" s="62"/>
      <c r="AB13" s="32"/>
      <c r="AC13" s="32"/>
      <c r="AD13" s="32"/>
      <c r="AE13" s="32"/>
      <c r="AF13" s="32"/>
      <c r="AG13" s="32"/>
      <c r="AH13" s="32"/>
      <c r="AI13" s="62"/>
      <c r="AJ13" s="62"/>
      <c r="AK13" s="32"/>
      <c r="AL13" s="32"/>
      <c r="AM13" s="32"/>
      <c r="AN13" s="32"/>
      <c r="AO13" s="32"/>
      <c r="AP13" s="32"/>
      <c r="AQ13" s="32"/>
      <c r="AR13" s="62"/>
      <c r="AS13" s="62"/>
    </row>
    <row r="14" spans="1:45" ht="15.75" customHeight="1">
      <c r="A14" s="49" t="str">
        <f t="shared" si="3"/>
        <v/>
      </c>
      <c r="B14" s="45"/>
      <c r="C14" s="45"/>
      <c r="D14" s="102"/>
      <c r="E14" s="45"/>
      <c r="F14" s="104"/>
      <c r="G14" s="49"/>
      <c r="H14" s="58"/>
      <c r="I14" s="99"/>
      <c r="J14" s="49" t="s">
        <v>182</v>
      </c>
      <c r="K14" s="49" t="str">
        <f t="shared" si="1"/>
        <v/>
      </c>
      <c r="L14" s="65" t="s">
        <v>182</v>
      </c>
      <c r="M14" s="45" t="s">
        <v>182</v>
      </c>
      <c r="N14" s="45" t="str">
        <f t="shared" si="2"/>
        <v/>
      </c>
      <c r="O14" s="45" t="s">
        <v>182</v>
      </c>
      <c r="P14" s="49">
        <v>1</v>
      </c>
      <c r="Q14" s="49">
        <v>1</v>
      </c>
      <c r="R14" s="81"/>
      <c r="S14" s="32"/>
      <c r="T14" s="62"/>
      <c r="U14" s="62"/>
      <c r="V14" s="32"/>
      <c r="W14" s="62"/>
      <c r="X14" s="62"/>
      <c r="Y14" s="32"/>
      <c r="Z14" s="62"/>
      <c r="AA14" s="62"/>
      <c r="AB14" s="32"/>
      <c r="AC14" s="32"/>
      <c r="AD14" s="32"/>
      <c r="AE14" s="32"/>
      <c r="AF14" s="32"/>
      <c r="AG14" s="32"/>
      <c r="AH14" s="32"/>
      <c r="AI14" s="62"/>
      <c r="AJ14" s="62"/>
      <c r="AK14" s="32"/>
      <c r="AL14" s="62"/>
      <c r="AM14" s="62"/>
      <c r="AN14" s="32"/>
      <c r="AO14" s="62"/>
      <c r="AP14" s="62"/>
      <c r="AQ14" s="32"/>
      <c r="AR14" s="62"/>
      <c r="AS14" s="62"/>
    </row>
    <row r="15" spans="1:45" ht="15.75" customHeight="1">
      <c r="A15" s="49" t="str">
        <f t="shared" si="3"/>
        <v/>
      </c>
      <c r="B15" s="45"/>
      <c r="C15" s="45"/>
      <c r="D15" s="102"/>
      <c r="E15" s="45"/>
      <c r="F15" s="104"/>
      <c r="G15" s="49"/>
      <c r="H15" s="58"/>
      <c r="I15" s="99"/>
      <c r="J15" s="49" t="s">
        <v>182</v>
      </c>
      <c r="K15" s="49" t="str">
        <f t="shared" si="1"/>
        <v/>
      </c>
      <c r="L15" s="65" t="s">
        <v>182</v>
      </c>
      <c r="M15" s="45" t="s">
        <v>182</v>
      </c>
      <c r="N15" s="45" t="str">
        <f t="shared" si="2"/>
        <v/>
      </c>
      <c r="O15" s="45" t="s">
        <v>182</v>
      </c>
      <c r="P15" s="49">
        <v>1</v>
      </c>
      <c r="Q15" s="49">
        <v>1</v>
      </c>
      <c r="R15" s="81"/>
      <c r="S15" s="32"/>
      <c r="T15" s="62"/>
      <c r="U15" s="62"/>
      <c r="V15" s="32"/>
      <c r="W15" s="62"/>
      <c r="X15" s="62"/>
      <c r="Y15" s="32"/>
      <c r="Z15" s="62"/>
      <c r="AA15" s="62"/>
      <c r="AB15" s="32"/>
      <c r="AC15" s="32"/>
      <c r="AD15" s="32"/>
      <c r="AE15" s="32"/>
      <c r="AF15" s="32"/>
      <c r="AG15" s="32"/>
      <c r="AH15" s="32"/>
      <c r="AI15" s="62"/>
      <c r="AJ15" s="62"/>
      <c r="AK15" s="32"/>
      <c r="AL15" s="32"/>
      <c r="AM15" s="32"/>
      <c r="AN15" s="32"/>
      <c r="AO15" s="32"/>
      <c r="AP15" s="32"/>
      <c r="AQ15" s="32"/>
      <c r="AR15" s="32"/>
      <c r="AS15" s="32"/>
    </row>
    <row r="16" spans="1:45" ht="15.75" customHeight="1">
      <c r="A16" s="49" t="str">
        <f t="shared" si="3"/>
        <v/>
      </c>
      <c r="B16" s="45"/>
      <c r="D16" s="101"/>
      <c r="H16" s="58"/>
      <c r="I16" s="99"/>
      <c r="J16" s="49" t="s">
        <v>182</v>
      </c>
      <c r="K16" s="49" t="str">
        <f t="shared" si="1"/>
        <v/>
      </c>
      <c r="L16" s="65" t="s">
        <v>182</v>
      </c>
      <c r="M16" s="45" t="s">
        <v>182</v>
      </c>
      <c r="N16" s="45" t="str">
        <f t="shared" si="2"/>
        <v/>
      </c>
      <c r="O16" s="45" t="s">
        <v>182</v>
      </c>
      <c r="P16" s="49">
        <v>1</v>
      </c>
      <c r="Q16" s="49">
        <v>1</v>
      </c>
      <c r="R16" s="81"/>
      <c r="S16" s="32"/>
      <c r="T16" s="62"/>
      <c r="U16" s="62"/>
      <c r="V16" s="32"/>
      <c r="W16" s="79"/>
      <c r="X16" s="79"/>
      <c r="Y16" s="32"/>
      <c r="Z16" s="62"/>
      <c r="AA16" s="62"/>
      <c r="AB16" s="32"/>
      <c r="AC16" s="32"/>
      <c r="AD16" s="32"/>
      <c r="AE16" s="32"/>
      <c r="AF16" s="62"/>
      <c r="AG16" s="62"/>
      <c r="AH16" s="32"/>
      <c r="AI16" s="62"/>
      <c r="AJ16" s="62"/>
      <c r="AK16" s="32"/>
      <c r="AL16" s="62"/>
      <c r="AM16" s="62"/>
      <c r="AN16" s="32"/>
      <c r="AO16" s="62"/>
      <c r="AP16" s="62"/>
      <c r="AQ16" s="32"/>
      <c r="AR16" s="62"/>
      <c r="AS16" s="62"/>
    </row>
    <row r="17" spans="1:45" ht="15.75" customHeight="1">
      <c r="A17" s="49" t="str">
        <f t="shared" si="3"/>
        <v/>
      </c>
      <c r="B17" s="45"/>
      <c r="D17" s="102"/>
      <c r="E17" s="45"/>
      <c r="F17" s="104"/>
      <c r="G17" s="49"/>
      <c r="H17" s="58"/>
      <c r="I17" s="99"/>
      <c r="J17" s="49" t="s">
        <v>182</v>
      </c>
      <c r="K17" s="49" t="str">
        <f t="shared" si="1"/>
        <v/>
      </c>
      <c r="L17" s="65" t="s">
        <v>182</v>
      </c>
      <c r="M17" s="45" t="s">
        <v>182</v>
      </c>
      <c r="N17" s="45" t="str">
        <f t="shared" si="2"/>
        <v/>
      </c>
      <c r="O17" s="45" t="s">
        <v>182</v>
      </c>
      <c r="P17" s="49">
        <v>1</v>
      </c>
      <c r="Q17" s="49">
        <v>1</v>
      </c>
      <c r="S17" s="32"/>
      <c r="T17" s="62"/>
      <c r="U17" s="62"/>
      <c r="V17" s="32"/>
      <c r="W17" s="62"/>
      <c r="X17" s="62"/>
      <c r="Y17" s="32"/>
      <c r="Z17" s="62"/>
      <c r="AA17" s="62"/>
      <c r="AB17" s="32"/>
      <c r="AC17" s="32"/>
      <c r="AD17" s="32"/>
      <c r="AE17" s="32"/>
      <c r="AF17" s="62"/>
      <c r="AG17" s="62"/>
      <c r="AH17" s="32"/>
      <c r="AI17" s="62"/>
      <c r="AJ17" s="62"/>
      <c r="AK17" s="32"/>
      <c r="AL17" s="62"/>
      <c r="AM17" s="62"/>
      <c r="AN17" s="32"/>
      <c r="AO17" s="62"/>
      <c r="AP17" s="62"/>
      <c r="AQ17" s="32"/>
      <c r="AR17" s="62"/>
      <c r="AS17" s="62"/>
    </row>
    <row r="18" spans="1:45" ht="15.75" customHeight="1">
      <c r="A18" s="49" t="str">
        <f t="shared" si="3"/>
        <v/>
      </c>
      <c r="B18" s="45"/>
      <c r="C18" s="45"/>
      <c r="D18" s="102"/>
      <c r="E18" s="45"/>
      <c r="F18" s="104"/>
      <c r="G18" s="49"/>
      <c r="H18" s="58"/>
      <c r="I18" s="99"/>
      <c r="J18" s="49" t="s">
        <v>182</v>
      </c>
      <c r="K18" s="49" t="str">
        <f t="shared" si="1"/>
        <v/>
      </c>
      <c r="L18" s="65" t="s">
        <v>182</v>
      </c>
      <c r="M18" s="45" t="s">
        <v>182</v>
      </c>
      <c r="N18" s="45" t="str">
        <f t="shared" si="2"/>
        <v/>
      </c>
      <c r="O18" s="45" t="s">
        <v>182</v>
      </c>
      <c r="P18" s="49">
        <v>1</v>
      </c>
      <c r="Q18" s="49">
        <v>1</v>
      </c>
      <c r="S18" s="32"/>
      <c r="T18" s="62"/>
      <c r="U18" s="62"/>
      <c r="V18" s="32"/>
      <c r="W18" s="62"/>
      <c r="X18" s="62"/>
      <c r="Y18" s="32"/>
      <c r="Z18" s="62"/>
      <c r="AA18" s="62"/>
      <c r="AB18" s="32"/>
      <c r="AC18" s="32"/>
      <c r="AD18" s="32"/>
      <c r="AE18" s="32"/>
      <c r="AF18" s="62"/>
      <c r="AG18" s="62"/>
      <c r="AH18" s="32"/>
      <c r="AI18" s="62"/>
      <c r="AJ18" s="62"/>
      <c r="AK18" s="32"/>
      <c r="AL18" s="62"/>
      <c r="AM18" s="62"/>
      <c r="AN18" s="32"/>
      <c r="AO18" s="62"/>
      <c r="AP18" s="62"/>
      <c r="AQ18" s="32"/>
      <c r="AR18" s="62"/>
      <c r="AS18" s="62"/>
    </row>
    <row r="19" spans="1:45" ht="15.75" customHeight="1">
      <c r="A19" s="49" t="str">
        <f t="shared" si="3"/>
        <v/>
      </c>
      <c r="B19" s="45"/>
      <c r="C19" s="45"/>
      <c r="D19" s="102"/>
      <c r="E19" s="45"/>
      <c r="F19" s="104"/>
      <c r="G19" s="49"/>
      <c r="H19" s="58"/>
      <c r="I19" s="99"/>
      <c r="J19" s="49" t="s">
        <v>182</v>
      </c>
      <c r="K19" s="49" t="str">
        <f t="shared" si="1"/>
        <v/>
      </c>
      <c r="L19" s="65" t="s">
        <v>182</v>
      </c>
      <c r="M19" s="45" t="s">
        <v>182</v>
      </c>
      <c r="N19" s="45" t="str">
        <f t="shared" si="2"/>
        <v/>
      </c>
      <c r="O19" s="45" t="s">
        <v>182</v>
      </c>
      <c r="P19" s="49">
        <v>1</v>
      </c>
      <c r="Q19" s="49">
        <v>1</v>
      </c>
      <c r="R19" s="81"/>
      <c r="S19" s="32"/>
      <c r="T19" s="62"/>
      <c r="U19" s="62"/>
      <c r="V19" s="32"/>
      <c r="W19" s="62"/>
      <c r="X19" s="62"/>
      <c r="Y19" s="32"/>
      <c r="Z19" s="62"/>
      <c r="AA19" s="6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</row>
    <row r="20" spans="1:45" ht="15.75" customHeight="1">
      <c r="A20" s="49" t="str">
        <f t="shared" si="3"/>
        <v/>
      </c>
      <c r="B20" s="45"/>
      <c r="C20" s="45"/>
      <c r="D20" s="102"/>
      <c r="E20" s="45"/>
      <c r="F20" s="104"/>
      <c r="G20" s="49"/>
      <c r="H20" s="58"/>
      <c r="I20" s="99"/>
      <c r="J20" s="49" t="s">
        <v>182</v>
      </c>
      <c r="K20" s="49" t="str">
        <f t="shared" si="1"/>
        <v/>
      </c>
      <c r="L20" s="65" t="s">
        <v>182</v>
      </c>
      <c r="M20" s="45" t="s">
        <v>182</v>
      </c>
      <c r="N20" s="45" t="str">
        <f t="shared" si="2"/>
        <v/>
      </c>
      <c r="O20" s="45" t="s">
        <v>182</v>
      </c>
      <c r="P20" s="49">
        <v>1</v>
      </c>
      <c r="Q20" s="49">
        <v>1</v>
      </c>
      <c r="R20" s="81"/>
      <c r="S20" s="32"/>
      <c r="T20" s="62"/>
      <c r="U20" s="62"/>
      <c r="V20" s="32"/>
      <c r="W20" s="62"/>
      <c r="X20" s="62"/>
      <c r="Y20" s="32"/>
      <c r="Z20" s="62"/>
      <c r="AA20" s="6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62"/>
      <c r="AM20" s="62"/>
      <c r="AN20" s="32"/>
      <c r="AO20" s="62"/>
      <c r="AP20" s="62"/>
      <c r="AQ20" s="32"/>
      <c r="AR20" s="32"/>
      <c r="AS20" s="32"/>
    </row>
    <row r="21" spans="1:45" ht="15.75" customHeight="1">
      <c r="A21" s="49" t="str">
        <f t="shared" si="3"/>
        <v/>
      </c>
      <c r="B21" s="45"/>
      <c r="D21" s="101"/>
      <c r="H21" s="58"/>
      <c r="I21" s="99"/>
      <c r="J21" s="49" t="s">
        <v>182</v>
      </c>
      <c r="K21" s="49" t="str">
        <f t="shared" si="1"/>
        <v/>
      </c>
      <c r="L21" s="65" t="s">
        <v>182</v>
      </c>
      <c r="M21" s="45" t="s">
        <v>182</v>
      </c>
      <c r="N21" s="45" t="str">
        <f t="shared" si="2"/>
        <v/>
      </c>
      <c r="O21" s="45" t="s">
        <v>182</v>
      </c>
      <c r="P21" s="49">
        <v>1</v>
      </c>
      <c r="Q21" s="49">
        <v>1</v>
      </c>
      <c r="R21" s="81"/>
      <c r="S21" s="32"/>
      <c r="T21" s="32"/>
      <c r="U21" s="62"/>
      <c r="V21" s="32"/>
      <c r="W21" s="62"/>
      <c r="X21" s="62"/>
      <c r="Y21" s="32"/>
      <c r="Z21" s="62"/>
      <c r="AA21" s="62"/>
      <c r="AB21" s="32"/>
      <c r="AC21" s="62"/>
      <c r="AD21" s="62"/>
      <c r="AE21" s="32"/>
      <c r="AF21" s="32"/>
      <c r="AG21" s="32"/>
      <c r="AH21" s="32"/>
      <c r="AI21" s="62"/>
      <c r="AJ21" s="62"/>
      <c r="AK21" s="32"/>
      <c r="AL21" s="62"/>
      <c r="AM21" s="62"/>
      <c r="AN21" s="32"/>
      <c r="AO21" s="62"/>
      <c r="AP21" s="62"/>
      <c r="AQ21" s="32"/>
      <c r="AR21" s="32"/>
      <c r="AS21" s="32"/>
    </row>
    <row r="22" spans="1:45" ht="15.75" customHeight="1">
      <c r="A22" s="49" t="str">
        <f t="shared" si="3"/>
        <v/>
      </c>
      <c r="B22" s="45"/>
      <c r="D22" s="102"/>
      <c r="E22" s="45"/>
      <c r="F22" s="104"/>
      <c r="G22" s="49"/>
      <c r="H22" s="58"/>
      <c r="I22" s="99"/>
      <c r="J22" s="49" t="s">
        <v>182</v>
      </c>
      <c r="K22" s="49" t="str">
        <f t="shared" si="1"/>
        <v/>
      </c>
      <c r="L22" s="65" t="s">
        <v>182</v>
      </c>
      <c r="M22" s="45" t="s">
        <v>182</v>
      </c>
      <c r="N22" s="45" t="str">
        <f t="shared" si="2"/>
        <v/>
      </c>
      <c r="O22" s="45" t="s">
        <v>182</v>
      </c>
      <c r="P22" s="49">
        <v>1</v>
      </c>
      <c r="Q22" s="49">
        <v>1</v>
      </c>
      <c r="S22" s="32"/>
      <c r="T22" s="32"/>
      <c r="U22" s="62"/>
      <c r="V22" s="32"/>
      <c r="W22" s="62"/>
      <c r="X22" s="62"/>
      <c r="Y22" s="32"/>
      <c r="Z22" s="62"/>
      <c r="AA22" s="62"/>
      <c r="AB22" s="32"/>
      <c r="AC22" s="62"/>
      <c r="AD22" s="62"/>
      <c r="AE22" s="32"/>
      <c r="AF22" s="62"/>
      <c r="AG22" s="62"/>
      <c r="AH22" s="32"/>
      <c r="AI22" s="62"/>
      <c r="AJ22" s="62"/>
      <c r="AK22" s="32"/>
      <c r="AL22" s="62"/>
      <c r="AM22" s="62"/>
      <c r="AN22" s="32"/>
      <c r="AO22" s="62"/>
      <c r="AP22" s="62"/>
      <c r="AQ22" s="32"/>
      <c r="AR22" s="62"/>
      <c r="AS22" s="62"/>
    </row>
    <row r="23" spans="1:45" ht="15.75" customHeight="1">
      <c r="A23" s="49" t="str">
        <f t="shared" si="3"/>
        <v/>
      </c>
      <c r="B23" s="45"/>
      <c r="C23" s="45"/>
      <c r="D23" s="102"/>
      <c r="E23" s="45"/>
      <c r="F23" s="104"/>
      <c r="G23" s="49"/>
      <c r="H23" s="58"/>
      <c r="I23" s="99"/>
      <c r="J23" s="49" t="s">
        <v>182</v>
      </c>
      <c r="K23" s="49" t="str">
        <f t="shared" si="1"/>
        <v/>
      </c>
      <c r="L23" s="65" t="s">
        <v>182</v>
      </c>
      <c r="M23" s="45" t="s">
        <v>182</v>
      </c>
      <c r="N23" s="45" t="str">
        <f t="shared" si="2"/>
        <v/>
      </c>
      <c r="O23" s="45" t="s">
        <v>182</v>
      </c>
      <c r="P23" s="49">
        <v>1</v>
      </c>
      <c r="Q23" s="49">
        <v>1</v>
      </c>
      <c r="S23" s="32"/>
      <c r="T23" s="32"/>
      <c r="U23" s="62"/>
      <c r="V23" s="32"/>
      <c r="W23" s="62"/>
      <c r="X23" s="62"/>
      <c r="Y23" s="32"/>
      <c r="Z23" s="62"/>
      <c r="AA23" s="6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</row>
    <row r="24" spans="1:45" ht="15.75" customHeight="1">
      <c r="A24" s="49" t="str">
        <f t="shared" si="3"/>
        <v/>
      </c>
      <c r="B24" s="45"/>
      <c r="C24" s="45"/>
      <c r="D24" s="102"/>
      <c r="E24" s="45"/>
      <c r="F24" s="104"/>
      <c r="G24" s="49"/>
      <c r="H24" s="58"/>
      <c r="I24" s="99"/>
      <c r="J24" s="49" t="s">
        <v>182</v>
      </c>
      <c r="K24" s="49" t="str">
        <f t="shared" si="1"/>
        <v/>
      </c>
      <c r="L24" s="65" t="s">
        <v>182</v>
      </c>
      <c r="M24" s="45" t="s">
        <v>182</v>
      </c>
      <c r="N24" s="45" t="str">
        <f t="shared" si="2"/>
        <v/>
      </c>
      <c r="O24" s="45" t="s">
        <v>182</v>
      </c>
      <c r="P24" s="49">
        <v>1</v>
      </c>
      <c r="Q24" s="49">
        <v>1</v>
      </c>
      <c r="R24" s="81"/>
      <c r="S24" s="32"/>
      <c r="T24" s="32"/>
      <c r="U24" s="62"/>
      <c r="V24" s="32"/>
      <c r="W24" s="62"/>
      <c r="X24" s="62"/>
      <c r="Y24" s="32"/>
      <c r="Z24" s="62"/>
      <c r="AA24" s="62"/>
      <c r="AB24" s="32"/>
      <c r="AC24" s="62"/>
      <c r="AD24" s="62"/>
      <c r="AE24" s="32"/>
      <c r="AF24" s="32"/>
      <c r="AG24" s="32"/>
      <c r="AH24" s="32"/>
      <c r="AI24" s="62"/>
      <c r="AJ24" s="62"/>
      <c r="AK24" s="32"/>
      <c r="AL24" s="62"/>
      <c r="AM24" s="62"/>
      <c r="AN24" s="32"/>
      <c r="AO24" s="62"/>
      <c r="AP24" s="62"/>
      <c r="AQ24" s="32"/>
      <c r="AR24" s="62"/>
      <c r="AS24" s="62"/>
    </row>
    <row r="25" spans="1:45" ht="15.75" customHeight="1">
      <c r="A25" s="49" t="str">
        <f t="shared" si="3"/>
        <v/>
      </c>
      <c r="B25" s="45"/>
      <c r="C25" s="45"/>
      <c r="D25" s="102"/>
      <c r="E25" s="45"/>
      <c r="F25" s="104"/>
      <c r="G25" s="49"/>
      <c r="H25" s="58"/>
      <c r="I25" s="99"/>
      <c r="J25" s="49" t="s">
        <v>182</v>
      </c>
      <c r="K25" s="49" t="str">
        <f t="shared" si="1"/>
        <v/>
      </c>
      <c r="L25" s="65" t="s">
        <v>182</v>
      </c>
      <c r="M25" s="45" t="s">
        <v>182</v>
      </c>
      <c r="N25" s="45" t="str">
        <f t="shared" si="2"/>
        <v/>
      </c>
      <c r="O25" s="45" t="s">
        <v>182</v>
      </c>
      <c r="P25" s="49">
        <v>1</v>
      </c>
      <c r="Q25" s="49">
        <v>1</v>
      </c>
      <c r="R25" s="81"/>
      <c r="S25" s="32"/>
      <c r="T25" s="32"/>
      <c r="U25" s="32"/>
      <c r="V25" s="32"/>
      <c r="W25" s="62"/>
      <c r="X25" s="6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</row>
    <row r="26" spans="1:45" ht="15.75" customHeight="1">
      <c r="A26" s="49" t="str">
        <f t="shared" si="3"/>
        <v/>
      </c>
      <c r="B26" s="45"/>
      <c r="D26" s="101"/>
      <c r="H26" s="58"/>
      <c r="I26" s="99"/>
      <c r="J26" s="49" t="s">
        <v>182</v>
      </c>
      <c r="K26" s="49" t="str">
        <f t="shared" si="1"/>
        <v/>
      </c>
      <c r="L26" s="65" t="s">
        <v>182</v>
      </c>
      <c r="M26" s="45" t="s">
        <v>182</v>
      </c>
      <c r="N26" s="45" t="str">
        <f t="shared" si="2"/>
        <v/>
      </c>
      <c r="O26" s="45" t="s">
        <v>182</v>
      </c>
      <c r="P26" s="49">
        <v>1</v>
      </c>
      <c r="Q26" s="49">
        <v>1</v>
      </c>
      <c r="R26" s="81"/>
      <c r="S26" s="32"/>
      <c r="T26" s="32"/>
      <c r="U26" s="32"/>
      <c r="V26" s="32"/>
      <c r="W26" s="62"/>
      <c r="X26" s="6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62"/>
      <c r="AJ26" s="6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1:45" ht="15.75" customHeight="1">
      <c r="A27" s="49" t="str">
        <f t="shared" si="3"/>
        <v/>
      </c>
      <c r="B27" s="45"/>
      <c r="D27" s="102"/>
      <c r="E27" s="45"/>
      <c r="F27" s="104"/>
      <c r="G27" s="49"/>
      <c r="H27" s="58"/>
      <c r="I27" s="99"/>
      <c r="J27" s="49" t="s">
        <v>182</v>
      </c>
      <c r="K27" s="49" t="str">
        <f t="shared" si="1"/>
        <v/>
      </c>
      <c r="L27" s="65" t="s">
        <v>182</v>
      </c>
      <c r="M27" s="45" t="s">
        <v>182</v>
      </c>
      <c r="N27" s="45" t="str">
        <f t="shared" si="2"/>
        <v/>
      </c>
      <c r="O27" s="45" t="s">
        <v>182</v>
      </c>
      <c r="P27" s="49">
        <v>1</v>
      </c>
      <c r="Q27" s="49">
        <v>1</v>
      </c>
      <c r="S27" s="32"/>
      <c r="T27" s="62"/>
      <c r="U27" s="62"/>
      <c r="V27" s="32"/>
      <c r="W27" s="62"/>
      <c r="X27" s="62"/>
      <c r="Y27" s="32"/>
      <c r="Z27" s="62"/>
      <c r="AA27" s="62"/>
      <c r="AB27" s="32"/>
      <c r="AC27" s="62"/>
      <c r="AD27" s="62"/>
      <c r="AE27" s="32"/>
      <c r="AF27" s="32"/>
      <c r="AG27" s="32"/>
      <c r="AH27" s="32"/>
      <c r="AI27" s="62"/>
      <c r="AJ27" s="62"/>
      <c r="AK27" s="32"/>
      <c r="AL27" s="32"/>
      <c r="AM27" s="32"/>
      <c r="AN27" s="32"/>
      <c r="AO27" s="62"/>
      <c r="AP27" s="62"/>
      <c r="AQ27" s="32"/>
      <c r="AR27" s="32"/>
      <c r="AS27" s="32"/>
    </row>
    <row r="28" spans="1:45" ht="15.75" customHeight="1">
      <c r="A28" s="49" t="str">
        <f t="shared" si="3"/>
        <v/>
      </c>
      <c r="B28" s="45"/>
      <c r="C28" s="45"/>
      <c r="D28" s="102"/>
      <c r="E28" s="45"/>
      <c r="F28" s="104"/>
      <c r="G28" s="49"/>
      <c r="H28" s="58"/>
      <c r="I28" s="99"/>
      <c r="J28" s="49" t="s">
        <v>182</v>
      </c>
      <c r="K28" s="49" t="str">
        <f t="shared" si="1"/>
        <v/>
      </c>
      <c r="L28" s="65" t="s">
        <v>182</v>
      </c>
      <c r="M28" s="45" t="s">
        <v>182</v>
      </c>
      <c r="N28" s="45" t="str">
        <f t="shared" si="2"/>
        <v/>
      </c>
      <c r="O28" s="45" t="s">
        <v>182</v>
      </c>
      <c r="P28" s="49">
        <v>1</v>
      </c>
      <c r="Q28" s="49">
        <v>1</v>
      </c>
      <c r="S28" s="32"/>
      <c r="T28" s="62"/>
      <c r="U28" s="62"/>
      <c r="V28" s="32"/>
      <c r="W28" s="62"/>
      <c r="X28" s="62"/>
      <c r="Y28" s="32"/>
      <c r="Z28" s="62"/>
      <c r="AA28" s="62"/>
      <c r="AB28" s="32"/>
      <c r="AC28" s="62"/>
      <c r="AD28" s="62"/>
      <c r="AE28" s="32"/>
      <c r="AF28" s="32"/>
      <c r="AG28" s="32"/>
      <c r="AH28" s="32"/>
      <c r="AI28" s="62"/>
      <c r="AJ28" s="62"/>
      <c r="AK28" s="32"/>
      <c r="AL28" s="32"/>
      <c r="AM28" s="32"/>
      <c r="AN28" s="32"/>
      <c r="AO28" s="32"/>
      <c r="AP28" s="32"/>
      <c r="AQ28" s="32"/>
      <c r="AR28" s="32"/>
      <c r="AS28" s="32"/>
    </row>
    <row r="29" spans="1:45" ht="15.75" customHeight="1">
      <c r="A29" s="49" t="str">
        <f t="shared" si="3"/>
        <v/>
      </c>
      <c r="B29" s="45"/>
      <c r="C29" s="45"/>
      <c r="D29" s="102"/>
      <c r="E29" s="45"/>
      <c r="F29" s="104"/>
      <c r="G29" s="49"/>
      <c r="H29" s="58"/>
      <c r="I29" s="99"/>
      <c r="J29" s="49" t="s">
        <v>182</v>
      </c>
      <c r="K29" s="49" t="str">
        <f t="shared" si="1"/>
        <v/>
      </c>
      <c r="L29" s="65" t="s">
        <v>182</v>
      </c>
      <c r="M29" s="45" t="s">
        <v>182</v>
      </c>
      <c r="N29" s="45" t="str">
        <f t="shared" si="2"/>
        <v/>
      </c>
      <c r="O29" s="45" t="s">
        <v>182</v>
      </c>
      <c r="P29" s="49">
        <v>1</v>
      </c>
      <c r="Q29" s="49">
        <v>1</v>
      </c>
      <c r="R29" s="81"/>
      <c r="S29" s="32"/>
      <c r="T29" s="32"/>
      <c r="U29" s="32"/>
      <c r="V29" s="32"/>
      <c r="W29" s="32"/>
      <c r="X29" s="32"/>
      <c r="Y29" s="32"/>
      <c r="Z29" s="62"/>
      <c r="AA29" s="6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</row>
    <row r="30" spans="1:45" ht="15.75" customHeight="1">
      <c r="A30" s="49" t="str">
        <f t="shared" si="3"/>
        <v/>
      </c>
      <c r="B30" s="45"/>
      <c r="C30" s="45"/>
      <c r="D30" s="102"/>
      <c r="E30" s="45"/>
      <c r="F30" s="104"/>
      <c r="G30" s="49"/>
      <c r="H30" s="58"/>
      <c r="I30" s="99"/>
      <c r="J30" s="49" t="s">
        <v>182</v>
      </c>
      <c r="K30" s="49" t="str">
        <f t="shared" si="1"/>
        <v/>
      </c>
      <c r="L30" s="65" t="s">
        <v>182</v>
      </c>
      <c r="M30" s="45" t="s">
        <v>182</v>
      </c>
      <c r="N30" s="45" t="str">
        <f t="shared" si="2"/>
        <v/>
      </c>
      <c r="O30" s="45" t="s">
        <v>182</v>
      </c>
      <c r="P30" s="49">
        <v>1</v>
      </c>
      <c r="Q30" s="49">
        <v>1</v>
      </c>
      <c r="R30" s="81"/>
      <c r="S30" s="32"/>
      <c r="T30" s="62"/>
      <c r="U30" s="62"/>
      <c r="V30" s="32"/>
      <c r="W30" s="62"/>
      <c r="X30" s="62"/>
      <c r="Y30" s="32"/>
      <c r="Z30" s="62"/>
      <c r="AA30" s="62"/>
      <c r="AB30" s="32"/>
      <c r="AC30" s="62"/>
      <c r="AD30" s="62"/>
      <c r="AE30" s="32"/>
      <c r="AF30" s="62"/>
      <c r="AG30" s="62"/>
      <c r="AH30" s="32"/>
      <c r="AI30" s="62"/>
      <c r="AJ30" s="62"/>
      <c r="AK30" s="32"/>
      <c r="AL30" s="62"/>
      <c r="AM30" s="62"/>
      <c r="AN30" s="32"/>
      <c r="AO30" s="62"/>
      <c r="AP30" s="62"/>
      <c r="AQ30" s="32"/>
      <c r="AR30" s="62"/>
      <c r="AS30" s="62"/>
    </row>
    <row r="31" spans="1:45" ht="15.75" customHeight="1">
      <c r="A31" s="49" t="str">
        <f t="shared" si="3"/>
        <v/>
      </c>
      <c r="B31" s="45"/>
      <c r="D31" s="101"/>
      <c r="H31" s="58"/>
      <c r="I31" s="99"/>
      <c r="J31" s="49" t="s">
        <v>182</v>
      </c>
      <c r="K31" s="49" t="str">
        <f t="shared" si="1"/>
        <v/>
      </c>
      <c r="L31" s="65" t="s">
        <v>182</v>
      </c>
      <c r="M31" s="45" t="s">
        <v>182</v>
      </c>
      <c r="N31" s="45" t="str">
        <f t="shared" si="2"/>
        <v/>
      </c>
      <c r="O31" s="45" t="s">
        <v>182</v>
      </c>
      <c r="P31" s="49">
        <v>1</v>
      </c>
      <c r="Q31" s="49">
        <v>1</v>
      </c>
      <c r="R31" s="81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62"/>
      <c r="AS31" s="62"/>
    </row>
    <row r="32" spans="1:45" ht="15.75" customHeight="1">
      <c r="A32" s="49" t="str">
        <f t="shared" si="3"/>
        <v/>
      </c>
      <c r="B32" s="45"/>
      <c r="D32" s="102"/>
      <c r="E32" s="45"/>
      <c r="F32" s="104"/>
      <c r="G32" s="49"/>
      <c r="H32" s="58"/>
      <c r="I32" s="99"/>
      <c r="J32" s="49" t="s">
        <v>182</v>
      </c>
      <c r="K32" s="49" t="str">
        <f t="shared" si="1"/>
        <v/>
      </c>
      <c r="L32" s="65" t="s">
        <v>182</v>
      </c>
      <c r="M32" s="45" t="s">
        <v>182</v>
      </c>
      <c r="N32" s="45" t="str">
        <f t="shared" si="2"/>
        <v/>
      </c>
      <c r="O32" s="45" t="s">
        <v>182</v>
      </c>
      <c r="P32" s="49">
        <v>1</v>
      </c>
      <c r="Q32" s="49">
        <v>1</v>
      </c>
      <c r="S32" s="32"/>
      <c r="T32" s="62"/>
      <c r="U32" s="62"/>
      <c r="V32" s="32"/>
      <c r="W32" s="62"/>
      <c r="X32" s="6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</row>
    <row r="33" spans="1:45" ht="15.75" customHeight="1">
      <c r="A33" s="49" t="str">
        <f t="shared" si="3"/>
        <v/>
      </c>
      <c r="B33" s="45"/>
      <c r="C33" s="45"/>
      <c r="D33" s="102"/>
      <c r="E33" s="45"/>
      <c r="F33" s="104"/>
      <c r="G33" s="49"/>
      <c r="H33" s="58"/>
      <c r="I33" s="99"/>
      <c r="J33" s="49" t="s">
        <v>182</v>
      </c>
      <c r="K33" s="49" t="str">
        <f t="shared" si="1"/>
        <v/>
      </c>
      <c r="L33" s="65" t="s">
        <v>182</v>
      </c>
      <c r="M33" s="45" t="s">
        <v>182</v>
      </c>
      <c r="N33" s="45" t="str">
        <f t="shared" si="2"/>
        <v/>
      </c>
      <c r="O33" s="45" t="s">
        <v>182</v>
      </c>
      <c r="P33" s="49">
        <v>1</v>
      </c>
      <c r="Q33" s="49">
        <v>1</v>
      </c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62"/>
      <c r="AP33" s="62"/>
      <c r="AQ33" s="32"/>
      <c r="AR33" s="32"/>
      <c r="AS33" s="32"/>
    </row>
    <row r="34" spans="1:45" ht="15.75" customHeight="1">
      <c r="A34" s="49" t="str">
        <f t="shared" si="3"/>
        <v/>
      </c>
      <c r="B34" s="45"/>
      <c r="C34" s="45"/>
      <c r="D34" s="102"/>
      <c r="E34" s="45"/>
      <c r="F34" s="104"/>
      <c r="G34" s="49"/>
      <c r="H34" s="58"/>
      <c r="I34" s="99"/>
      <c r="J34" s="49" t="s">
        <v>182</v>
      </c>
      <c r="K34" s="49" t="str">
        <f t="shared" si="1"/>
        <v/>
      </c>
      <c r="L34" s="65" t="s">
        <v>182</v>
      </c>
      <c r="M34" s="45" t="s">
        <v>182</v>
      </c>
      <c r="N34" s="45" t="str">
        <f t="shared" si="2"/>
        <v/>
      </c>
      <c r="O34" s="45" t="s">
        <v>182</v>
      </c>
      <c r="P34" s="49">
        <v>1</v>
      </c>
      <c r="Q34" s="49">
        <v>1</v>
      </c>
      <c r="R34" s="81"/>
      <c r="S34" s="32"/>
      <c r="T34" s="62"/>
      <c r="U34" s="62"/>
      <c r="V34" s="32"/>
      <c r="W34" s="62"/>
      <c r="X34" s="62"/>
      <c r="Y34" s="32"/>
      <c r="Z34" s="62"/>
      <c r="AA34" s="62"/>
      <c r="AB34" s="32"/>
      <c r="AC34" s="62"/>
      <c r="AD34" s="62"/>
      <c r="AE34" s="32"/>
      <c r="AF34" s="32"/>
      <c r="AG34" s="32"/>
      <c r="AH34" s="32"/>
      <c r="AI34" s="62"/>
      <c r="AJ34" s="62"/>
      <c r="AK34" s="32"/>
      <c r="AL34" s="32"/>
      <c r="AM34" s="32"/>
      <c r="AN34" s="32"/>
      <c r="AO34" s="62"/>
      <c r="AP34" s="62"/>
      <c r="AQ34" s="32"/>
      <c r="AR34" s="32"/>
      <c r="AS34" s="32"/>
    </row>
    <row r="35" spans="1:45" ht="15.75" customHeight="1">
      <c r="A35" s="49" t="str">
        <f t="shared" si="3"/>
        <v/>
      </c>
      <c r="B35" s="45"/>
      <c r="C35" s="45"/>
      <c r="D35" s="102"/>
      <c r="E35" s="45"/>
      <c r="F35" s="104"/>
      <c r="G35" s="49"/>
      <c r="H35" s="58"/>
      <c r="I35" s="99"/>
      <c r="J35" s="49" t="s">
        <v>182</v>
      </c>
      <c r="K35" s="49" t="str">
        <f t="shared" si="1"/>
        <v/>
      </c>
      <c r="L35" s="65" t="s">
        <v>182</v>
      </c>
      <c r="M35" s="45" t="s">
        <v>182</v>
      </c>
      <c r="N35" s="45" t="str">
        <f t="shared" si="2"/>
        <v/>
      </c>
      <c r="O35" s="45" t="s">
        <v>182</v>
      </c>
      <c r="P35" s="49">
        <v>1</v>
      </c>
      <c r="Q35" s="49">
        <v>1</v>
      </c>
      <c r="R35" s="81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62"/>
      <c r="AD35" s="6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</row>
    <row r="36" spans="1:45" ht="15.75" customHeight="1">
      <c r="A36" s="49" t="str">
        <f t="shared" si="3"/>
        <v/>
      </c>
      <c r="B36" s="45"/>
      <c r="D36" s="101"/>
      <c r="H36" s="58"/>
      <c r="I36" s="99"/>
      <c r="J36" s="49" t="s">
        <v>182</v>
      </c>
      <c r="K36" s="49" t="str">
        <f t="shared" si="1"/>
        <v/>
      </c>
      <c r="L36" s="65" t="s">
        <v>182</v>
      </c>
      <c r="M36" s="45" t="s">
        <v>182</v>
      </c>
      <c r="N36" s="45" t="str">
        <f t="shared" si="2"/>
        <v/>
      </c>
      <c r="O36" s="45" t="s">
        <v>182</v>
      </c>
      <c r="P36" s="49">
        <v>1</v>
      </c>
      <c r="Q36" s="49">
        <v>1</v>
      </c>
      <c r="R36" s="81"/>
      <c r="S36" s="32"/>
      <c r="T36" s="32"/>
      <c r="U36" s="32"/>
      <c r="V36" s="32"/>
      <c r="W36" s="62"/>
      <c r="X36" s="6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</row>
    <row r="37" spans="1:45" ht="16.2">
      <c r="A37" s="49" t="str">
        <f t="shared" si="3"/>
        <v/>
      </c>
      <c r="B37" s="45"/>
      <c r="D37" s="102"/>
      <c r="E37" s="45"/>
      <c r="F37" s="104"/>
      <c r="G37" s="49"/>
      <c r="H37" s="58"/>
      <c r="I37" s="99"/>
      <c r="J37" s="49" t="s">
        <v>182</v>
      </c>
      <c r="K37" s="49" t="str">
        <f t="shared" si="1"/>
        <v/>
      </c>
      <c r="L37" s="65" t="s">
        <v>182</v>
      </c>
      <c r="M37" s="45" t="s">
        <v>182</v>
      </c>
      <c r="N37" s="45" t="str">
        <f t="shared" si="2"/>
        <v/>
      </c>
      <c r="O37" s="45" t="s">
        <v>182</v>
      </c>
      <c r="P37" s="49">
        <v>1</v>
      </c>
      <c r="Q37" s="49">
        <v>1</v>
      </c>
      <c r="S37" s="32"/>
      <c r="T37" s="62"/>
      <c r="U37" s="62"/>
      <c r="V37" s="32"/>
      <c r="W37" s="62"/>
      <c r="X37" s="6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</row>
    <row r="38" spans="1:45" ht="16.2">
      <c r="A38" s="49" t="str">
        <f t="shared" si="3"/>
        <v/>
      </c>
      <c r="B38" s="45"/>
      <c r="C38" s="45"/>
      <c r="D38" s="102"/>
      <c r="E38" s="45"/>
      <c r="F38" s="104"/>
      <c r="G38" s="49"/>
      <c r="H38" s="58"/>
      <c r="I38" s="99"/>
      <c r="J38" s="49" t="s">
        <v>182</v>
      </c>
      <c r="K38" s="49" t="str">
        <f t="shared" si="1"/>
        <v/>
      </c>
      <c r="L38" s="65" t="s">
        <v>182</v>
      </c>
      <c r="M38" s="45" t="s">
        <v>182</v>
      </c>
      <c r="N38" s="45" t="str">
        <f t="shared" si="2"/>
        <v/>
      </c>
      <c r="O38" s="45" t="s">
        <v>182</v>
      </c>
      <c r="P38" s="49">
        <v>1</v>
      </c>
      <c r="Q38" s="49">
        <v>1</v>
      </c>
      <c r="S38" s="32"/>
      <c r="T38" s="62"/>
      <c r="U38" s="62"/>
      <c r="V38" s="32"/>
      <c r="W38" s="62"/>
      <c r="X38" s="62"/>
      <c r="Y38" s="32"/>
      <c r="Z38" s="62"/>
      <c r="AA38" s="62"/>
      <c r="AB38" s="32"/>
      <c r="AC38" s="32"/>
      <c r="AD38" s="32"/>
      <c r="AE38" s="32"/>
      <c r="AF38" s="32"/>
      <c r="AG38" s="32"/>
      <c r="AH38" s="32"/>
      <c r="AI38" s="62"/>
      <c r="AJ38" s="62"/>
      <c r="AK38" s="32"/>
      <c r="AL38" s="32"/>
      <c r="AM38" s="32"/>
      <c r="AN38" s="32"/>
      <c r="AO38" s="62"/>
      <c r="AP38" s="62"/>
      <c r="AQ38" s="32"/>
      <c r="AR38" s="32"/>
      <c r="AS38" s="32"/>
    </row>
    <row r="39" spans="1:45" ht="16.2">
      <c r="A39" s="49" t="str">
        <f t="shared" si="3"/>
        <v/>
      </c>
      <c r="B39" s="45"/>
      <c r="C39" s="45"/>
      <c r="D39" s="102"/>
      <c r="E39" s="45"/>
      <c r="F39" s="104"/>
      <c r="G39" s="49"/>
      <c r="H39" s="58"/>
      <c r="I39" s="99"/>
      <c r="J39" s="49" t="s">
        <v>182</v>
      </c>
      <c r="K39" s="49" t="str">
        <f t="shared" si="1"/>
        <v/>
      </c>
      <c r="L39" s="65" t="s">
        <v>182</v>
      </c>
      <c r="M39" s="45" t="s">
        <v>182</v>
      </c>
      <c r="N39" s="45" t="str">
        <f t="shared" si="2"/>
        <v/>
      </c>
      <c r="O39" s="45" t="s">
        <v>182</v>
      </c>
      <c r="P39" s="49">
        <v>1</v>
      </c>
      <c r="Q39" s="49">
        <v>1</v>
      </c>
      <c r="R39" s="81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62"/>
      <c r="AP39" s="62"/>
      <c r="AQ39" s="32"/>
      <c r="AR39" s="32"/>
      <c r="AS39" s="32"/>
    </row>
    <row r="40" spans="1:45" ht="16.2">
      <c r="A40" s="49" t="str">
        <f t="shared" si="3"/>
        <v/>
      </c>
      <c r="B40" s="45"/>
      <c r="C40" s="45"/>
      <c r="D40" s="102"/>
      <c r="E40" s="45"/>
      <c r="F40" s="104"/>
      <c r="G40" s="49"/>
      <c r="H40" s="58"/>
      <c r="I40" s="99"/>
      <c r="J40" s="49" t="s">
        <v>182</v>
      </c>
      <c r="K40" s="49" t="str">
        <f t="shared" si="1"/>
        <v/>
      </c>
      <c r="L40" s="65" t="s">
        <v>182</v>
      </c>
      <c r="M40" s="45" t="s">
        <v>182</v>
      </c>
      <c r="N40" s="45" t="str">
        <f t="shared" si="2"/>
        <v/>
      </c>
      <c r="O40" s="45" t="s">
        <v>182</v>
      </c>
      <c r="P40" s="49">
        <v>1</v>
      </c>
      <c r="Q40" s="49">
        <v>1</v>
      </c>
      <c r="R40" s="81"/>
      <c r="S40" s="32"/>
      <c r="T40" s="32"/>
      <c r="U40" s="32"/>
      <c r="V40" s="32"/>
      <c r="W40" s="32"/>
      <c r="X40" s="32"/>
      <c r="Y40" s="32"/>
      <c r="Z40" s="62"/>
      <c r="AA40" s="62"/>
      <c r="AB40" s="32"/>
      <c r="AC40" s="62"/>
      <c r="AD40" s="6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</row>
    <row r="41" spans="1:45" ht="16.2">
      <c r="A41" s="49" t="str">
        <f t="shared" si="3"/>
        <v/>
      </c>
      <c r="B41" s="45"/>
      <c r="D41" s="101"/>
      <c r="H41" s="58"/>
      <c r="I41" s="99"/>
      <c r="J41" s="49" t="s">
        <v>182</v>
      </c>
      <c r="K41" s="49" t="str">
        <f t="shared" si="1"/>
        <v/>
      </c>
      <c r="L41" s="65" t="s">
        <v>182</v>
      </c>
      <c r="M41" s="45" t="s">
        <v>182</v>
      </c>
      <c r="N41" s="45" t="str">
        <f t="shared" si="2"/>
        <v/>
      </c>
      <c r="O41" s="45" t="s">
        <v>182</v>
      </c>
      <c r="P41" s="49">
        <v>1</v>
      </c>
      <c r="Q41" s="49">
        <v>1</v>
      </c>
      <c r="R41" s="81"/>
      <c r="S41" s="32"/>
      <c r="T41" s="62"/>
      <c r="U41" s="62"/>
      <c r="V41" s="32"/>
      <c r="W41" s="62"/>
      <c r="X41" s="62"/>
      <c r="Y41" s="32"/>
      <c r="Z41" s="62"/>
      <c r="AA41" s="62"/>
      <c r="AB41" s="32"/>
      <c r="AC41" s="62"/>
      <c r="AD41" s="62"/>
      <c r="AE41" s="32"/>
      <c r="AF41" s="32"/>
      <c r="AG41" s="32"/>
      <c r="AH41" s="32"/>
      <c r="AI41" s="62"/>
      <c r="AJ41" s="62"/>
      <c r="AK41" s="32"/>
      <c r="AL41" s="62"/>
      <c r="AM41" s="62"/>
      <c r="AN41" s="32"/>
      <c r="AO41" s="62"/>
      <c r="AP41" s="62"/>
      <c r="AQ41" s="32"/>
      <c r="AR41" s="62"/>
      <c r="AS41" s="62"/>
    </row>
    <row r="42" spans="1:45" ht="16.2">
      <c r="A42" s="49" t="str">
        <f t="shared" si="3"/>
        <v/>
      </c>
      <c r="B42" s="45"/>
      <c r="D42" s="102"/>
      <c r="E42" s="45"/>
      <c r="F42" s="104"/>
      <c r="G42" s="49"/>
      <c r="H42" s="58"/>
      <c r="I42" s="99"/>
      <c r="J42" s="49" t="s">
        <v>182</v>
      </c>
      <c r="K42" s="49" t="str">
        <f t="shared" si="1"/>
        <v/>
      </c>
      <c r="L42" s="65" t="s">
        <v>182</v>
      </c>
      <c r="M42" s="45" t="s">
        <v>182</v>
      </c>
      <c r="N42" s="45" t="str">
        <f t="shared" si="2"/>
        <v/>
      </c>
      <c r="O42" s="45" t="s">
        <v>182</v>
      </c>
      <c r="P42" s="49">
        <v>1</v>
      </c>
      <c r="Q42" s="49">
        <v>1</v>
      </c>
      <c r="S42" s="32"/>
      <c r="T42" s="32"/>
      <c r="U42" s="32"/>
      <c r="V42" s="32"/>
      <c r="W42" s="32"/>
      <c r="X42" s="32"/>
      <c r="Y42" s="32"/>
      <c r="Z42" s="62"/>
      <c r="AA42" s="6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</row>
    <row r="43" spans="1:45" ht="16.2">
      <c r="A43" s="49" t="str">
        <f t="shared" si="3"/>
        <v/>
      </c>
      <c r="B43" s="45"/>
      <c r="C43" s="45"/>
      <c r="D43" s="102"/>
      <c r="E43" s="45"/>
      <c r="F43" s="104"/>
      <c r="G43" s="49"/>
      <c r="H43" s="58"/>
      <c r="I43" s="99"/>
      <c r="J43" s="49" t="s">
        <v>182</v>
      </c>
      <c r="K43" s="49" t="str">
        <f t="shared" si="1"/>
        <v/>
      </c>
      <c r="L43" s="65" t="s">
        <v>182</v>
      </c>
      <c r="M43" s="45" t="s">
        <v>182</v>
      </c>
      <c r="N43" s="45" t="str">
        <f t="shared" si="2"/>
        <v/>
      </c>
      <c r="O43" s="45" t="s">
        <v>182</v>
      </c>
      <c r="P43" s="49">
        <v>1</v>
      </c>
      <c r="Q43" s="49">
        <v>1</v>
      </c>
      <c r="S43" s="32"/>
      <c r="T43" s="32"/>
      <c r="U43" s="32"/>
      <c r="V43" s="32"/>
      <c r="W43" s="62"/>
      <c r="X43" s="6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</row>
    <row r="44" spans="1:45" ht="16.2">
      <c r="A44" s="49" t="str">
        <f t="shared" si="3"/>
        <v/>
      </c>
      <c r="B44" s="45"/>
      <c r="C44" s="45"/>
      <c r="D44" s="102"/>
      <c r="E44" s="45"/>
      <c r="F44" s="104"/>
      <c r="G44" s="49"/>
      <c r="H44" s="58"/>
      <c r="I44" s="99"/>
      <c r="J44" s="49" t="s">
        <v>182</v>
      </c>
      <c r="K44" s="49" t="str">
        <f t="shared" si="1"/>
        <v/>
      </c>
      <c r="L44" s="65" t="s">
        <v>182</v>
      </c>
      <c r="M44" s="45" t="s">
        <v>182</v>
      </c>
      <c r="N44" s="45" t="str">
        <f t="shared" si="2"/>
        <v/>
      </c>
      <c r="O44" s="45" t="s">
        <v>182</v>
      </c>
      <c r="P44" s="49">
        <v>1</v>
      </c>
      <c r="Q44" s="49">
        <v>1</v>
      </c>
      <c r="R44" s="81"/>
      <c r="S44" s="32"/>
      <c r="T44" s="62"/>
      <c r="U44" s="62"/>
      <c r="V44" s="32"/>
      <c r="W44" s="62"/>
      <c r="X44" s="62"/>
      <c r="Y44" s="32"/>
      <c r="Z44" s="62"/>
      <c r="AA44" s="62"/>
      <c r="AB44" s="32"/>
      <c r="AC44" s="62"/>
      <c r="AD44" s="62"/>
      <c r="AE44" s="32"/>
      <c r="AF44" s="32"/>
      <c r="AG44" s="32"/>
      <c r="AH44" s="32"/>
      <c r="AI44" s="62"/>
      <c r="AJ44" s="62"/>
      <c r="AK44" s="32"/>
      <c r="AL44" s="62"/>
      <c r="AM44" s="62"/>
      <c r="AN44" s="32"/>
      <c r="AO44" s="62"/>
      <c r="AP44" s="62"/>
      <c r="AQ44" s="32"/>
      <c r="AR44" s="32"/>
      <c r="AS44" s="32"/>
    </row>
    <row r="45" spans="1:45" ht="16.2">
      <c r="A45" s="49" t="str">
        <f t="shared" si="3"/>
        <v/>
      </c>
      <c r="B45" s="45"/>
      <c r="C45" s="45"/>
      <c r="D45" s="102"/>
      <c r="E45" s="45"/>
      <c r="F45" s="104"/>
      <c r="G45" s="49"/>
      <c r="H45" s="58"/>
      <c r="I45" s="99"/>
      <c r="J45" s="49" t="s">
        <v>182</v>
      </c>
      <c r="K45" s="49" t="str">
        <f t="shared" si="1"/>
        <v/>
      </c>
      <c r="L45" s="65" t="s">
        <v>182</v>
      </c>
      <c r="M45" s="45" t="s">
        <v>182</v>
      </c>
      <c r="N45" s="45" t="str">
        <f t="shared" si="2"/>
        <v/>
      </c>
      <c r="O45" s="45" t="s">
        <v>182</v>
      </c>
      <c r="P45" s="49">
        <v>1</v>
      </c>
      <c r="Q45" s="49">
        <v>1</v>
      </c>
      <c r="R45" s="81"/>
      <c r="S45" s="32"/>
      <c r="T45" s="32"/>
      <c r="U45" s="32"/>
      <c r="V45" s="32"/>
      <c r="W45" s="62"/>
      <c r="X45" s="62"/>
      <c r="Y45" s="32"/>
      <c r="Z45" s="62"/>
      <c r="AA45" s="62"/>
      <c r="AB45" s="32"/>
      <c r="AC45" s="62"/>
      <c r="AD45" s="62"/>
      <c r="AE45" s="32"/>
      <c r="AF45" s="32"/>
      <c r="AG45" s="32"/>
      <c r="AH45" s="32"/>
      <c r="AI45" s="62"/>
      <c r="AJ45" s="62"/>
      <c r="AK45" s="32"/>
      <c r="AL45" s="32"/>
      <c r="AM45" s="32"/>
      <c r="AN45" s="32"/>
      <c r="AO45" s="62"/>
      <c r="AP45" s="62"/>
      <c r="AQ45" s="32"/>
      <c r="AR45" s="32"/>
      <c r="AS45" s="32"/>
    </row>
    <row r="46" spans="1:45" ht="16.2">
      <c r="A46" s="49" t="str">
        <f t="shared" si="3"/>
        <v/>
      </c>
      <c r="B46" s="45"/>
      <c r="D46" s="101"/>
      <c r="H46" s="58"/>
      <c r="I46" s="99"/>
      <c r="J46" s="49" t="s">
        <v>182</v>
      </c>
      <c r="K46" s="49" t="str">
        <f t="shared" si="1"/>
        <v/>
      </c>
      <c r="L46" s="65" t="s">
        <v>182</v>
      </c>
      <c r="M46" s="45" t="s">
        <v>182</v>
      </c>
      <c r="N46" s="45" t="str">
        <f t="shared" si="2"/>
        <v/>
      </c>
      <c r="O46" s="45" t="s">
        <v>182</v>
      </c>
      <c r="P46" s="49">
        <v>1</v>
      </c>
      <c r="Q46" s="49">
        <v>1</v>
      </c>
      <c r="R46" s="81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62"/>
      <c r="AP46" s="62"/>
      <c r="AQ46" s="32"/>
      <c r="AR46" s="32"/>
      <c r="AS46" s="32"/>
    </row>
    <row r="47" spans="1:45" ht="16.2">
      <c r="A47" s="49" t="str">
        <f t="shared" si="3"/>
        <v/>
      </c>
      <c r="B47" s="45"/>
      <c r="D47" s="102"/>
      <c r="E47" s="45"/>
      <c r="F47" s="104"/>
      <c r="G47" s="49"/>
      <c r="H47" s="58"/>
      <c r="I47" s="99"/>
      <c r="J47" s="49" t="s">
        <v>182</v>
      </c>
      <c r="K47" s="49" t="str">
        <f t="shared" si="1"/>
        <v/>
      </c>
      <c r="L47" s="65" t="s">
        <v>182</v>
      </c>
      <c r="M47" s="45" t="s">
        <v>182</v>
      </c>
      <c r="N47" s="45" t="str">
        <f t="shared" si="2"/>
        <v/>
      </c>
      <c r="O47" s="45" t="s">
        <v>182</v>
      </c>
      <c r="P47" s="49">
        <v>1</v>
      </c>
      <c r="Q47" s="49">
        <v>1</v>
      </c>
      <c r="S47" s="32"/>
      <c r="T47" s="62"/>
      <c r="U47" s="62"/>
      <c r="V47" s="32"/>
      <c r="W47" s="62"/>
      <c r="X47" s="62"/>
      <c r="Y47" s="32"/>
      <c r="Z47" s="62"/>
      <c r="AA47" s="6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62"/>
      <c r="AP47" s="62"/>
      <c r="AQ47" s="32"/>
      <c r="AR47" s="32"/>
      <c r="AS47" s="32"/>
    </row>
    <row r="48" spans="1:45" ht="16.2">
      <c r="A48" s="49" t="str">
        <f t="shared" si="3"/>
        <v/>
      </c>
      <c r="B48" s="45"/>
      <c r="C48" s="45"/>
      <c r="D48" s="102"/>
      <c r="E48" s="45"/>
      <c r="F48" s="104"/>
      <c r="G48" s="49"/>
      <c r="H48" s="58"/>
      <c r="I48" s="99"/>
      <c r="J48" s="49" t="s">
        <v>182</v>
      </c>
      <c r="K48" s="49" t="str">
        <f t="shared" si="1"/>
        <v/>
      </c>
      <c r="L48" s="65" t="s">
        <v>182</v>
      </c>
      <c r="M48" s="45" t="s">
        <v>182</v>
      </c>
      <c r="N48" s="45" t="str">
        <f t="shared" si="2"/>
        <v/>
      </c>
      <c r="O48" s="45" t="s">
        <v>182</v>
      </c>
      <c r="P48" s="49">
        <v>1</v>
      </c>
      <c r="Q48" s="49">
        <v>1</v>
      </c>
      <c r="S48" s="32"/>
      <c r="T48" s="32"/>
      <c r="U48" s="32"/>
      <c r="V48" s="32"/>
      <c r="W48" s="32"/>
      <c r="X48" s="32"/>
      <c r="Y48" s="32"/>
      <c r="Z48" s="62"/>
      <c r="AA48" s="62"/>
      <c r="AB48" s="32"/>
      <c r="AC48" s="62"/>
      <c r="AD48" s="6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62"/>
      <c r="AS48" s="62"/>
    </row>
    <row r="49" spans="1:45" ht="16.2">
      <c r="A49" s="49" t="str">
        <f t="shared" si="3"/>
        <v/>
      </c>
      <c r="B49" s="45"/>
      <c r="C49" s="45"/>
      <c r="D49" s="102"/>
      <c r="E49" s="45"/>
      <c r="F49" s="104"/>
      <c r="G49" s="49"/>
      <c r="H49" s="58"/>
      <c r="I49" s="99"/>
      <c r="J49" s="49" t="s">
        <v>182</v>
      </c>
      <c r="K49" s="49" t="str">
        <f t="shared" si="1"/>
        <v/>
      </c>
      <c r="L49" s="65" t="s">
        <v>182</v>
      </c>
      <c r="M49" s="45" t="s">
        <v>182</v>
      </c>
      <c r="N49" s="45" t="str">
        <f t="shared" si="2"/>
        <v/>
      </c>
      <c r="O49" s="45" t="s">
        <v>182</v>
      </c>
      <c r="P49" s="49">
        <v>1</v>
      </c>
      <c r="Q49" s="49">
        <v>1</v>
      </c>
      <c r="R49" s="81"/>
      <c r="Z49" s="81"/>
      <c r="AA49" s="81"/>
      <c r="AB49" s="81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82"/>
      <c r="AP49" s="82"/>
      <c r="AQ49" s="82"/>
      <c r="AR49" s="82"/>
      <c r="AS49" s="82"/>
    </row>
    <row r="50" spans="1:45" ht="16.2">
      <c r="A50" s="49" t="str">
        <f t="shared" si="3"/>
        <v/>
      </c>
      <c r="B50" s="45"/>
      <c r="C50" s="45"/>
      <c r="D50" s="102"/>
      <c r="E50" s="45"/>
      <c r="F50" s="104"/>
      <c r="G50" s="49"/>
      <c r="H50" s="58"/>
      <c r="I50" s="99"/>
      <c r="J50" s="49" t="s">
        <v>182</v>
      </c>
      <c r="K50" s="49" t="str">
        <f t="shared" si="1"/>
        <v/>
      </c>
      <c r="L50" s="65" t="s">
        <v>182</v>
      </c>
      <c r="M50" s="45" t="s">
        <v>182</v>
      </c>
      <c r="N50" s="45" t="str">
        <f t="shared" si="2"/>
        <v/>
      </c>
      <c r="O50" s="45" t="s">
        <v>182</v>
      </c>
      <c r="P50" s="49">
        <v>1</v>
      </c>
      <c r="Q50" s="49">
        <v>1</v>
      </c>
      <c r="R50" s="81"/>
      <c r="Z50" s="81"/>
      <c r="AA50" s="81"/>
      <c r="AB50" s="81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82"/>
      <c r="AP50" s="82"/>
      <c r="AQ50" s="82"/>
      <c r="AR50" s="82"/>
      <c r="AS50" s="82"/>
    </row>
    <row r="51" spans="1:45" ht="16.2">
      <c r="A51" s="49" t="str">
        <f t="shared" si="3"/>
        <v/>
      </c>
      <c r="B51" s="45"/>
      <c r="D51" s="101"/>
      <c r="H51" s="58"/>
      <c r="I51" s="99"/>
      <c r="J51" s="49" t="s">
        <v>182</v>
      </c>
      <c r="K51" s="49" t="str">
        <f t="shared" si="1"/>
        <v/>
      </c>
      <c r="L51" s="65" t="s">
        <v>182</v>
      </c>
      <c r="M51" s="45" t="s">
        <v>182</v>
      </c>
      <c r="N51" s="45" t="str">
        <f t="shared" si="2"/>
        <v/>
      </c>
      <c r="O51" s="45" t="s">
        <v>182</v>
      </c>
      <c r="P51" s="49">
        <v>1</v>
      </c>
      <c r="Q51" s="49">
        <v>1</v>
      </c>
      <c r="R51" s="81"/>
      <c r="S51" s="81"/>
      <c r="T51" s="82"/>
      <c r="U51" s="82"/>
      <c r="V51" s="81"/>
      <c r="W51" s="81"/>
      <c r="X51" s="81"/>
      <c r="Y51" s="81"/>
      <c r="Z51" s="81"/>
      <c r="AA51" s="81"/>
      <c r="AB51" s="81"/>
      <c r="AC51" s="82"/>
      <c r="AD51" s="82"/>
      <c r="AE51" s="82"/>
      <c r="AF51" s="82"/>
      <c r="AG51" s="82"/>
      <c r="AH51" s="82"/>
      <c r="AI51" s="82"/>
      <c r="AJ51" s="82"/>
      <c r="AK51" s="82"/>
      <c r="AL51" s="82"/>
      <c r="AM51" s="82"/>
      <c r="AN51" s="82"/>
      <c r="AO51" s="82"/>
      <c r="AP51" s="82"/>
      <c r="AQ51" s="82"/>
      <c r="AR51" s="82"/>
      <c r="AS51" s="82"/>
    </row>
    <row r="52" spans="1:45" ht="16.2">
      <c r="A52" s="49" t="str">
        <f t="shared" si="3"/>
        <v/>
      </c>
      <c r="B52" s="45"/>
      <c r="D52" s="102"/>
      <c r="E52" s="45"/>
      <c r="F52" s="104"/>
      <c r="G52" s="49"/>
      <c r="H52" s="58"/>
      <c r="I52" s="99"/>
      <c r="J52" s="49" t="s">
        <v>182</v>
      </c>
      <c r="K52" s="49" t="str">
        <f t="shared" si="1"/>
        <v/>
      </c>
      <c r="L52" s="65" t="s">
        <v>182</v>
      </c>
      <c r="M52" s="45" t="s">
        <v>182</v>
      </c>
      <c r="N52" s="45" t="str">
        <f t="shared" si="2"/>
        <v/>
      </c>
      <c r="O52" s="45" t="s">
        <v>182</v>
      </c>
      <c r="P52" s="49">
        <v>1</v>
      </c>
      <c r="Q52" s="49">
        <v>1</v>
      </c>
      <c r="S52" s="81"/>
      <c r="T52" s="82"/>
      <c r="U52" s="82"/>
      <c r="V52" s="81"/>
      <c r="W52" s="81"/>
      <c r="X52" s="81"/>
      <c r="Y52" s="81"/>
      <c r="Z52" s="81"/>
      <c r="AA52" s="81"/>
      <c r="AB52" s="81"/>
      <c r="AC52" s="82"/>
      <c r="AD52" s="82"/>
      <c r="AE52" s="82"/>
      <c r="AF52" s="82"/>
      <c r="AG52" s="82"/>
      <c r="AH52" s="82"/>
      <c r="AI52" s="82"/>
      <c r="AJ52" s="82"/>
      <c r="AK52" s="82"/>
      <c r="AL52" s="82"/>
      <c r="AM52" s="82"/>
      <c r="AN52" s="82"/>
      <c r="AO52" s="82"/>
      <c r="AP52" s="82"/>
      <c r="AQ52" s="82"/>
      <c r="AR52" s="82"/>
      <c r="AS52" s="82"/>
    </row>
    <row r="53" spans="1:45" ht="16.2">
      <c r="A53" s="49" t="str">
        <f t="shared" si="3"/>
        <v/>
      </c>
      <c r="B53" s="45"/>
      <c r="C53" s="45"/>
      <c r="D53" s="102"/>
      <c r="E53" s="45"/>
      <c r="F53" s="104"/>
      <c r="G53" s="49"/>
      <c r="H53" s="58"/>
      <c r="I53" s="99"/>
      <c r="J53" s="49" t="s">
        <v>182</v>
      </c>
      <c r="K53" s="49" t="str">
        <f t="shared" si="1"/>
        <v/>
      </c>
      <c r="L53" s="65" t="s">
        <v>182</v>
      </c>
      <c r="M53" s="45" t="s">
        <v>182</v>
      </c>
      <c r="N53" s="45" t="str">
        <f t="shared" si="2"/>
        <v/>
      </c>
      <c r="O53" s="45" t="s">
        <v>182</v>
      </c>
      <c r="P53" s="49">
        <v>1</v>
      </c>
      <c r="Q53" s="49">
        <v>1</v>
      </c>
      <c r="S53" s="81"/>
      <c r="T53" s="82"/>
      <c r="U53" s="82"/>
      <c r="V53" s="81"/>
      <c r="W53" s="81"/>
      <c r="X53" s="81"/>
      <c r="Y53" s="81"/>
      <c r="Z53" s="81"/>
      <c r="AA53" s="81"/>
      <c r="AB53" s="81"/>
      <c r="AC53" s="82"/>
      <c r="AD53" s="82"/>
      <c r="AE53" s="82"/>
      <c r="AF53" s="82"/>
      <c r="AG53" s="82"/>
      <c r="AH53" s="82"/>
      <c r="AI53" s="82"/>
      <c r="AJ53" s="82"/>
      <c r="AK53" s="82"/>
      <c r="AL53" s="82"/>
      <c r="AM53" s="82"/>
      <c r="AN53" s="82"/>
      <c r="AO53" s="82"/>
      <c r="AP53" s="82"/>
      <c r="AQ53" s="82"/>
      <c r="AR53" s="82"/>
      <c r="AS53" s="82"/>
    </row>
    <row r="54" spans="1:45" ht="16.2">
      <c r="A54" s="49" t="str">
        <f t="shared" si="3"/>
        <v/>
      </c>
      <c r="B54" s="45"/>
      <c r="C54" s="45"/>
      <c r="D54" s="102"/>
      <c r="E54" s="45"/>
      <c r="F54" s="104"/>
      <c r="G54" s="49"/>
      <c r="H54" s="58"/>
      <c r="I54" s="99"/>
      <c r="J54" s="49" t="s">
        <v>182</v>
      </c>
      <c r="K54" s="49" t="str">
        <f t="shared" si="1"/>
        <v/>
      </c>
      <c r="L54" s="65" t="s">
        <v>182</v>
      </c>
      <c r="M54" s="45" t="s">
        <v>182</v>
      </c>
      <c r="N54" s="45" t="str">
        <f t="shared" si="2"/>
        <v/>
      </c>
      <c r="O54" s="45" t="s">
        <v>182</v>
      </c>
      <c r="P54" s="49">
        <v>1</v>
      </c>
      <c r="Q54" s="49">
        <v>1</v>
      </c>
      <c r="R54" s="81"/>
      <c r="S54" s="81"/>
      <c r="T54" s="82"/>
      <c r="U54" s="82"/>
      <c r="V54" s="81"/>
      <c r="W54" s="81"/>
      <c r="X54" s="81"/>
      <c r="Y54" s="81"/>
      <c r="Z54" s="81"/>
      <c r="AA54" s="81"/>
      <c r="AB54" s="81"/>
      <c r="AC54" s="82"/>
      <c r="AD54" s="82"/>
      <c r="AE54" s="82"/>
      <c r="AF54" s="82"/>
      <c r="AG54" s="82"/>
      <c r="AH54" s="82"/>
      <c r="AI54" s="82"/>
      <c r="AJ54" s="82"/>
      <c r="AK54" s="82"/>
      <c r="AL54" s="82"/>
      <c r="AM54" s="82"/>
      <c r="AN54" s="82"/>
      <c r="AO54" s="82"/>
      <c r="AP54" s="82"/>
      <c r="AQ54" s="82"/>
      <c r="AR54" s="82"/>
      <c r="AS54" s="82"/>
    </row>
    <row r="55" spans="1:45" ht="16.2">
      <c r="A55" s="49" t="str">
        <f t="shared" si="3"/>
        <v/>
      </c>
      <c r="B55" s="45"/>
      <c r="C55" s="45"/>
      <c r="D55" s="102"/>
      <c r="E55" s="45"/>
      <c r="F55" s="104"/>
      <c r="G55" s="49"/>
      <c r="H55" s="58"/>
      <c r="I55" s="99"/>
      <c r="J55" s="49" t="s">
        <v>182</v>
      </c>
      <c r="K55" s="49" t="str">
        <f t="shared" si="1"/>
        <v/>
      </c>
      <c r="L55" s="65" t="s">
        <v>182</v>
      </c>
      <c r="M55" s="45" t="s">
        <v>182</v>
      </c>
      <c r="N55" s="45" t="str">
        <f t="shared" si="2"/>
        <v/>
      </c>
      <c r="O55" s="45" t="s">
        <v>182</v>
      </c>
      <c r="P55" s="49">
        <v>1</v>
      </c>
      <c r="Q55" s="49">
        <v>1</v>
      </c>
      <c r="R55" s="81"/>
      <c r="S55" s="81"/>
      <c r="T55" s="82"/>
      <c r="U55" s="82"/>
      <c r="V55" s="81"/>
      <c r="W55" s="81"/>
      <c r="X55" s="81"/>
      <c r="Y55" s="81"/>
      <c r="Z55" s="81"/>
      <c r="AA55" s="81"/>
      <c r="AB55" s="81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  <c r="AR55" s="82"/>
      <c r="AS55" s="82"/>
    </row>
    <row r="56" spans="1:45" ht="16.2">
      <c r="A56" s="49" t="str">
        <f t="shared" si="3"/>
        <v/>
      </c>
      <c r="B56" s="45"/>
      <c r="D56" s="101"/>
      <c r="H56" s="58"/>
      <c r="I56" s="99"/>
      <c r="J56" s="49" t="s">
        <v>182</v>
      </c>
      <c r="K56" s="49" t="str">
        <f t="shared" si="1"/>
        <v/>
      </c>
      <c r="L56" s="65" t="s">
        <v>182</v>
      </c>
      <c r="M56" s="45" t="s">
        <v>182</v>
      </c>
      <c r="N56" s="45" t="str">
        <f t="shared" si="2"/>
        <v/>
      </c>
      <c r="O56" s="45" t="s">
        <v>182</v>
      </c>
      <c r="P56" s="49">
        <v>1</v>
      </c>
      <c r="Q56" s="49">
        <v>1</v>
      </c>
      <c r="R56" s="81"/>
      <c r="S56" s="81"/>
      <c r="T56" s="82"/>
      <c r="U56" s="82"/>
      <c r="V56" s="81"/>
      <c r="W56" s="81"/>
      <c r="X56" s="81"/>
      <c r="Y56" s="81"/>
      <c r="Z56" s="81"/>
      <c r="AA56" s="81"/>
      <c r="AB56" s="81"/>
      <c r="AC56" s="82"/>
      <c r="AD56" s="82"/>
      <c r="AE56" s="82"/>
      <c r="AF56" s="82"/>
      <c r="AG56" s="82"/>
      <c r="AH56" s="82"/>
      <c r="AI56" s="82"/>
      <c r="AJ56" s="82"/>
      <c r="AK56" s="82"/>
      <c r="AL56" s="82"/>
      <c r="AM56" s="82"/>
      <c r="AN56" s="82"/>
      <c r="AO56" s="82"/>
      <c r="AP56" s="82"/>
      <c r="AQ56" s="82"/>
      <c r="AR56" s="82"/>
      <c r="AS56" s="82"/>
    </row>
    <row r="57" spans="1:45" ht="16.2">
      <c r="A57" s="49" t="str">
        <f t="shared" si="3"/>
        <v/>
      </c>
      <c r="B57" s="45"/>
      <c r="D57" s="102"/>
      <c r="E57" s="45"/>
      <c r="F57" s="104"/>
      <c r="G57" s="49"/>
      <c r="H57" s="58"/>
      <c r="I57" s="99"/>
      <c r="J57" s="49" t="s">
        <v>182</v>
      </c>
      <c r="K57" s="49" t="str">
        <f t="shared" si="1"/>
        <v/>
      </c>
      <c r="L57" s="65" t="s">
        <v>182</v>
      </c>
      <c r="M57" s="45" t="s">
        <v>182</v>
      </c>
      <c r="N57" s="45" t="str">
        <f t="shared" si="2"/>
        <v/>
      </c>
      <c r="O57" s="45" t="s">
        <v>182</v>
      </c>
      <c r="P57" s="49">
        <v>1</v>
      </c>
      <c r="Q57" s="49">
        <v>1</v>
      </c>
      <c r="S57" s="81"/>
      <c r="T57" s="82"/>
      <c r="U57" s="82"/>
      <c r="V57" s="81"/>
      <c r="W57" s="81"/>
      <c r="X57" s="81"/>
      <c r="Y57" s="81"/>
      <c r="Z57" s="81"/>
      <c r="AA57" s="81"/>
      <c r="AB57" s="81"/>
      <c r="AC57" s="82"/>
      <c r="AD57" s="82"/>
      <c r="AE57" s="82"/>
      <c r="AF57" s="82"/>
      <c r="AG57" s="82"/>
      <c r="AH57" s="82"/>
      <c r="AI57" s="82"/>
      <c r="AJ57" s="82"/>
      <c r="AK57" s="82"/>
      <c r="AL57" s="82"/>
      <c r="AM57" s="82"/>
      <c r="AN57" s="82"/>
      <c r="AO57" s="82"/>
      <c r="AP57" s="82"/>
      <c r="AQ57" s="82"/>
      <c r="AR57" s="82"/>
      <c r="AS57" s="82"/>
    </row>
    <row r="58" spans="1:45" ht="16.2">
      <c r="A58" s="49" t="str">
        <f t="shared" si="3"/>
        <v/>
      </c>
      <c r="B58" s="45"/>
      <c r="C58" s="45"/>
      <c r="D58" s="102"/>
      <c r="E58" s="45"/>
      <c r="F58" s="104"/>
      <c r="G58" s="49"/>
      <c r="H58" s="58"/>
      <c r="I58" s="99"/>
      <c r="J58" s="49" t="s">
        <v>182</v>
      </c>
      <c r="K58" s="49" t="str">
        <f t="shared" si="1"/>
        <v/>
      </c>
      <c r="L58" s="65" t="s">
        <v>182</v>
      </c>
      <c r="M58" s="45" t="s">
        <v>182</v>
      </c>
      <c r="N58" s="45" t="str">
        <f t="shared" si="2"/>
        <v/>
      </c>
      <c r="O58" s="45" t="s">
        <v>182</v>
      </c>
      <c r="P58" s="49">
        <v>1</v>
      </c>
      <c r="Q58" s="49">
        <v>1</v>
      </c>
      <c r="S58" s="81"/>
      <c r="T58" s="82"/>
      <c r="U58" s="82"/>
      <c r="V58" s="81"/>
      <c r="W58" s="81"/>
      <c r="X58" s="81"/>
      <c r="Y58" s="81"/>
      <c r="Z58" s="81"/>
      <c r="AA58" s="81"/>
      <c r="AB58" s="81"/>
      <c r="AC58" s="82"/>
      <c r="AD58" s="82"/>
      <c r="AE58" s="82"/>
      <c r="AF58" s="82"/>
      <c r="AG58" s="82"/>
      <c r="AH58" s="82"/>
      <c r="AI58" s="82"/>
      <c r="AJ58" s="82"/>
      <c r="AK58" s="82"/>
      <c r="AL58" s="82"/>
      <c r="AM58" s="82"/>
      <c r="AN58" s="82"/>
      <c r="AO58" s="82"/>
      <c r="AP58" s="82"/>
      <c r="AQ58" s="82"/>
      <c r="AR58" s="82"/>
      <c r="AS58" s="82"/>
    </row>
    <row r="59" spans="1:45" ht="16.2">
      <c r="A59" s="49" t="str">
        <f t="shared" si="3"/>
        <v/>
      </c>
      <c r="B59" s="45"/>
      <c r="C59" s="45"/>
      <c r="D59" s="102"/>
      <c r="E59" s="45"/>
      <c r="F59" s="104"/>
      <c r="G59" s="49"/>
      <c r="H59" s="58"/>
      <c r="I59" s="99"/>
      <c r="J59" s="49" t="s">
        <v>182</v>
      </c>
      <c r="K59" s="49" t="str">
        <f t="shared" si="1"/>
        <v/>
      </c>
      <c r="L59" s="65" t="s">
        <v>182</v>
      </c>
      <c r="M59" s="45" t="s">
        <v>182</v>
      </c>
      <c r="N59" s="45" t="str">
        <f t="shared" si="2"/>
        <v/>
      </c>
      <c r="O59" s="45" t="s">
        <v>182</v>
      </c>
      <c r="P59" s="49">
        <v>1</v>
      </c>
      <c r="Q59" s="49">
        <v>1</v>
      </c>
      <c r="R59" s="81"/>
      <c r="S59" s="81"/>
      <c r="T59" s="82"/>
      <c r="U59" s="82"/>
      <c r="V59" s="81"/>
      <c r="W59" s="81"/>
      <c r="X59" s="81"/>
      <c r="Y59" s="81"/>
      <c r="Z59" s="81"/>
      <c r="AA59" s="81"/>
      <c r="AB59" s="81"/>
      <c r="AC59" s="82"/>
      <c r="AD59" s="82"/>
      <c r="AE59" s="82"/>
      <c r="AF59" s="82"/>
      <c r="AG59" s="82"/>
      <c r="AH59" s="82"/>
      <c r="AI59" s="82"/>
      <c r="AJ59" s="82"/>
      <c r="AK59" s="82"/>
      <c r="AL59" s="82"/>
      <c r="AM59" s="82"/>
      <c r="AN59" s="82"/>
      <c r="AO59" s="82"/>
      <c r="AP59" s="82"/>
      <c r="AQ59" s="82"/>
      <c r="AR59" s="82"/>
      <c r="AS59" s="82"/>
    </row>
    <row r="60" spans="1:45" ht="16.2">
      <c r="A60" s="49" t="str">
        <f t="shared" si="3"/>
        <v/>
      </c>
      <c r="B60" s="45"/>
      <c r="C60" s="45"/>
      <c r="D60" s="102"/>
      <c r="E60" s="45"/>
      <c r="F60" s="104"/>
      <c r="G60" s="49"/>
      <c r="H60" s="58"/>
      <c r="I60" s="99"/>
      <c r="J60" s="49" t="s">
        <v>182</v>
      </c>
      <c r="K60" s="49" t="str">
        <f t="shared" si="1"/>
        <v/>
      </c>
      <c r="L60" s="65" t="s">
        <v>182</v>
      </c>
      <c r="M60" s="45" t="s">
        <v>182</v>
      </c>
      <c r="N60" s="45" t="str">
        <f t="shared" si="2"/>
        <v/>
      </c>
      <c r="O60" s="45" t="s">
        <v>182</v>
      </c>
      <c r="P60" s="49">
        <v>1</v>
      </c>
      <c r="Q60" s="49">
        <v>1</v>
      </c>
      <c r="R60" s="81"/>
      <c r="S60" s="81"/>
      <c r="T60" s="82"/>
      <c r="U60" s="82"/>
      <c r="V60" s="81"/>
      <c r="W60" s="81"/>
      <c r="X60" s="81"/>
      <c r="Y60" s="81"/>
      <c r="Z60" s="81"/>
      <c r="AA60" s="81"/>
      <c r="AB60" s="81"/>
      <c r="AC60" s="82"/>
      <c r="AD60" s="82"/>
      <c r="AE60" s="82"/>
      <c r="AF60" s="82"/>
      <c r="AG60" s="82"/>
      <c r="AH60" s="82"/>
      <c r="AI60" s="82"/>
      <c r="AJ60" s="82"/>
      <c r="AK60" s="82"/>
      <c r="AL60" s="82"/>
      <c r="AM60" s="82"/>
      <c r="AN60" s="82"/>
      <c r="AO60" s="82"/>
      <c r="AP60" s="82"/>
      <c r="AQ60" s="82"/>
      <c r="AR60" s="82"/>
      <c r="AS60" s="82"/>
    </row>
    <row r="61" spans="1:45" ht="16.2">
      <c r="A61" s="49" t="str">
        <f t="shared" si="3"/>
        <v/>
      </c>
      <c r="B61" s="45"/>
      <c r="D61" s="101"/>
      <c r="H61" s="58"/>
      <c r="I61" s="99"/>
      <c r="J61" s="49" t="s">
        <v>182</v>
      </c>
      <c r="K61" s="49" t="str">
        <f t="shared" si="1"/>
        <v/>
      </c>
      <c r="L61" s="65" t="s">
        <v>182</v>
      </c>
      <c r="M61" s="45" t="s">
        <v>182</v>
      </c>
      <c r="N61" s="45" t="str">
        <f t="shared" si="2"/>
        <v/>
      </c>
      <c r="O61" s="45" t="s">
        <v>182</v>
      </c>
      <c r="P61" s="49">
        <v>1</v>
      </c>
      <c r="Q61" s="49">
        <v>1</v>
      </c>
      <c r="R61" s="81"/>
      <c r="S61" s="81"/>
      <c r="T61" s="82"/>
      <c r="U61" s="82"/>
      <c r="V61" s="81"/>
      <c r="W61" s="81"/>
      <c r="X61" s="81"/>
      <c r="Y61" s="81"/>
      <c r="Z61" s="81"/>
      <c r="AA61" s="81"/>
      <c r="AB61" s="81"/>
      <c r="AC61" s="82"/>
      <c r="AD61" s="82"/>
      <c r="AE61" s="82"/>
      <c r="AF61" s="82"/>
      <c r="AG61" s="82"/>
      <c r="AH61" s="82"/>
      <c r="AI61" s="82"/>
      <c r="AJ61" s="82"/>
      <c r="AK61" s="82"/>
      <c r="AL61" s="82"/>
      <c r="AM61" s="82"/>
      <c r="AN61" s="82"/>
      <c r="AO61" s="82"/>
      <c r="AP61" s="82"/>
      <c r="AQ61" s="82"/>
      <c r="AR61" s="82"/>
      <c r="AS61" s="82"/>
    </row>
    <row r="62" spans="1:45" ht="16.2">
      <c r="A62" s="49" t="str">
        <f t="shared" si="3"/>
        <v/>
      </c>
      <c r="B62" s="45"/>
      <c r="D62" s="102"/>
      <c r="E62" s="45"/>
      <c r="F62" s="104"/>
      <c r="G62" s="49"/>
      <c r="H62" s="58"/>
      <c r="I62" s="99"/>
      <c r="J62" s="49" t="s">
        <v>182</v>
      </c>
      <c r="K62" s="49" t="str">
        <f t="shared" si="1"/>
        <v/>
      </c>
      <c r="L62" s="65" t="s">
        <v>182</v>
      </c>
      <c r="M62" s="45" t="s">
        <v>182</v>
      </c>
      <c r="N62" s="45" t="str">
        <f t="shared" si="2"/>
        <v/>
      </c>
      <c r="O62" s="45" t="s">
        <v>182</v>
      </c>
      <c r="P62" s="49">
        <v>1</v>
      </c>
      <c r="Q62" s="49">
        <v>1</v>
      </c>
      <c r="S62" s="81"/>
      <c r="T62" s="82"/>
      <c r="U62" s="82"/>
      <c r="V62" s="81"/>
      <c r="W62" s="81"/>
      <c r="X62" s="81"/>
      <c r="Y62" s="81"/>
      <c r="Z62" s="81"/>
      <c r="AA62" s="81"/>
      <c r="AB62" s="81"/>
      <c r="AC62" s="82"/>
      <c r="AD62" s="82"/>
      <c r="AE62" s="82"/>
      <c r="AF62" s="82"/>
      <c r="AG62" s="82"/>
      <c r="AH62" s="82"/>
      <c r="AI62" s="82"/>
      <c r="AJ62" s="82"/>
      <c r="AK62" s="82"/>
      <c r="AL62" s="82"/>
      <c r="AM62" s="82"/>
      <c r="AN62" s="82"/>
      <c r="AO62" s="82"/>
      <c r="AP62" s="82"/>
      <c r="AQ62" s="82"/>
      <c r="AR62" s="82"/>
      <c r="AS62" s="82"/>
    </row>
    <row r="63" spans="1:45" ht="16.2">
      <c r="A63" s="49" t="str">
        <f t="shared" si="3"/>
        <v/>
      </c>
      <c r="B63" s="45"/>
      <c r="C63" s="45"/>
      <c r="D63" s="102"/>
      <c r="E63" s="45"/>
      <c r="F63" s="104"/>
      <c r="G63" s="49"/>
      <c r="H63" s="58"/>
      <c r="I63" s="99"/>
      <c r="J63" s="49" t="s">
        <v>182</v>
      </c>
      <c r="K63" s="49" t="str">
        <f t="shared" si="1"/>
        <v/>
      </c>
      <c r="L63" s="65" t="s">
        <v>182</v>
      </c>
      <c r="M63" s="45" t="s">
        <v>182</v>
      </c>
      <c r="N63" s="45" t="str">
        <f t="shared" si="2"/>
        <v/>
      </c>
      <c r="O63" s="45" t="s">
        <v>182</v>
      </c>
      <c r="P63" s="49">
        <v>1</v>
      </c>
      <c r="Q63" s="49">
        <v>1</v>
      </c>
      <c r="S63" s="81"/>
      <c r="T63" s="82"/>
      <c r="U63" s="82"/>
      <c r="V63" s="81"/>
      <c r="W63" s="81"/>
      <c r="X63" s="81"/>
      <c r="Y63" s="81"/>
      <c r="Z63" s="81"/>
      <c r="AA63" s="81"/>
      <c r="AB63" s="81"/>
      <c r="AC63" s="82"/>
      <c r="AD63" s="82"/>
      <c r="AE63" s="82"/>
      <c r="AF63" s="82"/>
      <c r="AG63" s="82"/>
      <c r="AH63" s="82"/>
      <c r="AI63" s="82"/>
      <c r="AJ63" s="82"/>
      <c r="AK63" s="82"/>
      <c r="AL63" s="82"/>
      <c r="AM63" s="82"/>
      <c r="AN63" s="82"/>
      <c r="AO63" s="82"/>
      <c r="AP63" s="82"/>
      <c r="AQ63" s="82"/>
      <c r="AR63" s="82"/>
      <c r="AS63" s="82"/>
    </row>
    <row r="64" spans="1:45" ht="16.2">
      <c r="A64" s="49" t="str">
        <f t="shared" si="3"/>
        <v/>
      </c>
      <c r="B64" s="45"/>
      <c r="C64" s="45"/>
      <c r="D64" s="102"/>
      <c r="E64" s="45"/>
      <c r="F64" s="104"/>
      <c r="G64" s="49"/>
      <c r="H64" s="58"/>
      <c r="I64" s="99"/>
      <c r="J64" s="49" t="s">
        <v>182</v>
      </c>
      <c r="K64" s="49" t="str">
        <f t="shared" si="1"/>
        <v/>
      </c>
      <c r="L64" s="65" t="s">
        <v>182</v>
      </c>
      <c r="M64" s="45" t="s">
        <v>182</v>
      </c>
      <c r="N64" s="45" t="str">
        <f t="shared" si="2"/>
        <v/>
      </c>
      <c r="O64" s="45" t="s">
        <v>182</v>
      </c>
      <c r="P64" s="49">
        <v>1</v>
      </c>
      <c r="Q64" s="49">
        <v>1</v>
      </c>
      <c r="R64" s="81"/>
      <c r="S64" s="81"/>
      <c r="T64" s="82"/>
      <c r="U64" s="82"/>
      <c r="V64" s="81"/>
      <c r="W64" s="81"/>
      <c r="X64" s="81"/>
      <c r="Y64" s="81"/>
      <c r="Z64" s="81"/>
      <c r="AA64" s="81"/>
      <c r="AB64" s="81"/>
      <c r="AC64" s="82"/>
      <c r="AD64" s="82"/>
      <c r="AE64" s="82"/>
      <c r="AF64" s="82"/>
      <c r="AG64" s="82"/>
      <c r="AH64" s="82"/>
      <c r="AI64" s="82"/>
      <c r="AJ64" s="82"/>
      <c r="AK64" s="82"/>
      <c r="AL64" s="82"/>
      <c r="AM64" s="82"/>
      <c r="AN64" s="82"/>
      <c r="AO64" s="82"/>
      <c r="AP64" s="82"/>
      <c r="AQ64" s="82"/>
      <c r="AR64" s="82"/>
      <c r="AS64" s="82"/>
    </row>
    <row r="65" spans="1:45" ht="16.2">
      <c r="A65" s="49" t="str">
        <f t="shared" si="3"/>
        <v/>
      </c>
      <c r="B65" s="45"/>
      <c r="C65" s="45"/>
      <c r="D65" s="102"/>
      <c r="E65" s="45"/>
      <c r="F65" s="104"/>
      <c r="G65" s="49"/>
      <c r="H65" s="58"/>
      <c r="I65" s="99"/>
      <c r="J65" s="49" t="s">
        <v>182</v>
      </c>
      <c r="K65" s="49" t="str">
        <f t="shared" si="1"/>
        <v/>
      </c>
      <c r="L65" s="65" t="s">
        <v>182</v>
      </c>
      <c r="M65" s="45" t="s">
        <v>182</v>
      </c>
      <c r="N65" s="45" t="str">
        <f t="shared" si="2"/>
        <v/>
      </c>
      <c r="O65" s="45" t="s">
        <v>182</v>
      </c>
      <c r="P65" s="49">
        <v>1</v>
      </c>
      <c r="Q65" s="49">
        <v>1</v>
      </c>
      <c r="R65" s="81"/>
      <c r="S65" s="81"/>
      <c r="T65" s="82"/>
      <c r="U65" s="82"/>
      <c r="V65" s="81"/>
      <c r="W65" s="81"/>
      <c r="X65" s="81"/>
      <c r="Y65" s="81"/>
      <c r="Z65" s="81"/>
      <c r="AA65" s="81"/>
      <c r="AB65" s="81"/>
      <c r="AC65" s="82"/>
      <c r="AD65" s="82"/>
      <c r="AE65" s="82"/>
      <c r="AF65" s="82"/>
      <c r="AG65" s="82"/>
      <c r="AH65" s="82"/>
      <c r="AI65" s="82"/>
      <c r="AJ65" s="82"/>
      <c r="AK65" s="82"/>
      <c r="AL65" s="82"/>
      <c r="AM65" s="82"/>
      <c r="AN65" s="82"/>
      <c r="AO65" s="82"/>
      <c r="AP65" s="82"/>
      <c r="AQ65" s="82"/>
      <c r="AR65" s="82"/>
      <c r="AS65" s="82"/>
    </row>
    <row r="66" spans="1:45" ht="16.2">
      <c r="A66" s="49" t="str">
        <f t="shared" si="3"/>
        <v/>
      </c>
      <c r="B66" s="45"/>
      <c r="D66" s="101"/>
      <c r="H66" s="58"/>
      <c r="I66" s="99"/>
      <c r="J66" s="49" t="s">
        <v>182</v>
      </c>
      <c r="K66" s="49" t="str">
        <f t="shared" si="1"/>
        <v/>
      </c>
      <c r="L66" s="65" t="s">
        <v>182</v>
      </c>
      <c r="M66" s="45" t="s">
        <v>182</v>
      </c>
      <c r="N66" s="45" t="str">
        <f t="shared" si="2"/>
        <v/>
      </c>
      <c r="O66" s="45" t="s">
        <v>182</v>
      </c>
      <c r="P66" s="49">
        <v>1</v>
      </c>
      <c r="Q66" s="49">
        <v>1</v>
      </c>
      <c r="R66" s="81"/>
      <c r="S66" s="81"/>
      <c r="T66" s="82"/>
      <c r="U66" s="82"/>
      <c r="V66" s="81"/>
      <c r="W66" s="81"/>
      <c r="X66" s="81"/>
      <c r="Y66" s="81"/>
      <c r="Z66" s="81"/>
      <c r="AA66" s="81"/>
      <c r="AB66" s="81"/>
      <c r="AC66" s="82"/>
      <c r="AD66" s="82"/>
      <c r="AE66" s="82"/>
      <c r="AF66" s="82"/>
      <c r="AG66" s="82"/>
      <c r="AH66" s="82"/>
      <c r="AI66" s="82"/>
      <c r="AJ66" s="82"/>
      <c r="AK66" s="82"/>
      <c r="AL66" s="82"/>
      <c r="AM66" s="82"/>
      <c r="AN66" s="82"/>
      <c r="AO66" s="82"/>
      <c r="AP66" s="82"/>
      <c r="AQ66" s="82"/>
      <c r="AR66" s="82"/>
      <c r="AS66" s="82"/>
    </row>
    <row r="67" spans="1:45" ht="16.2">
      <c r="A67" s="49" t="str">
        <f t="shared" si="3"/>
        <v/>
      </c>
      <c r="B67" s="45"/>
      <c r="D67" s="102"/>
      <c r="E67" s="45"/>
      <c r="F67" s="104"/>
      <c r="G67" s="49"/>
      <c r="H67" s="58"/>
      <c r="I67" s="99"/>
      <c r="J67" s="49" t="s">
        <v>182</v>
      </c>
      <c r="K67" s="49" t="str">
        <f t="shared" si="1"/>
        <v/>
      </c>
      <c r="L67" s="65" t="s">
        <v>182</v>
      </c>
      <c r="M67" s="45" t="s">
        <v>182</v>
      </c>
      <c r="N67" s="45" t="str">
        <f t="shared" si="2"/>
        <v/>
      </c>
      <c r="O67" s="45" t="s">
        <v>182</v>
      </c>
      <c r="P67" s="49">
        <v>1</v>
      </c>
      <c r="Q67" s="49">
        <v>1</v>
      </c>
      <c r="S67" s="81"/>
      <c r="T67" s="82"/>
      <c r="U67" s="82"/>
      <c r="V67" s="81"/>
      <c r="W67" s="81"/>
      <c r="X67" s="81"/>
      <c r="Y67" s="81"/>
      <c r="Z67" s="81"/>
      <c r="AA67" s="81"/>
      <c r="AB67" s="81"/>
      <c r="AC67" s="82"/>
      <c r="AD67" s="82"/>
      <c r="AE67" s="82"/>
      <c r="AF67" s="82"/>
      <c r="AG67" s="82"/>
      <c r="AH67" s="82"/>
      <c r="AI67" s="82"/>
      <c r="AJ67" s="82"/>
      <c r="AK67" s="82"/>
      <c r="AL67" s="82"/>
      <c r="AM67" s="82"/>
      <c r="AN67" s="82"/>
      <c r="AO67" s="82"/>
      <c r="AP67" s="82"/>
      <c r="AQ67" s="82"/>
      <c r="AR67" s="82"/>
      <c r="AS67" s="82"/>
    </row>
    <row r="68" spans="1:45" ht="16.2">
      <c r="A68" s="49" t="str">
        <f t="shared" si="3"/>
        <v/>
      </c>
      <c r="B68" s="45"/>
      <c r="C68" s="45"/>
      <c r="D68" s="102"/>
      <c r="E68" s="45"/>
      <c r="F68" s="104"/>
      <c r="G68" s="49"/>
      <c r="H68" s="58"/>
      <c r="I68" s="99"/>
      <c r="J68" s="49" t="s">
        <v>182</v>
      </c>
      <c r="K68" s="49" t="str">
        <f t="shared" si="1"/>
        <v/>
      </c>
      <c r="L68" s="65" t="s">
        <v>182</v>
      </c>
      <c r="M68" s="45" t="s">
        <v>182</v>
      </c>
      <c r="N68" s="45" t="str">
        <f t="shared" si="2"/>
        <v/>
      </c>
      <c r="O68" s="45" t="s">
        <v>182</v>
      </c>
      <c r="P68" s="49">
        <v>1</v>
      </c>
      <c r="Q68" s="49">
        <v>1</v>
      </c>
      <c r="S68" s="81"/>
      <c r="T68" s="82"/>
      <c r="U68" s="82"/>
      <c r="V68" s="81"/>
      <c r="W68" s="81"/>
      <c r="X68" s="81"/>
      <c r="Y68" s="81"/>
      <c r="Z68" s="81"/>
      <c r="AA68" s="81"/>
      <c r="AB68" s="81"/>
      <c r="AC68" s="82"/>
      <c r="AD68" s="82"/>
      <c r="AE68" s="82"/>
      <c r="AF68" s="82"/>
      <c r="AG68" s="82"/>
      <c r="AH68" s="82"/>
      <c r="AI68" s="82"/>
      <c r="AJ68" s="82"/>
      <c r="AK68" s="82"/>
      <c r="AL68" s="82"/>
      <c r="AM68" s="82"/>
      <c r="AN68" s="82"/>
      <c r="AO68" s="82"/>
      <c r="AP68" s="82"/>
      <c r="AQ68" s="82"/>
      <c r="AR68" s="82"/>
      <c r="AS68" s="82"/>
    </row>
    <row r="69" spans="1:45" ht="16.2">
      <c r="A69" s="49" t="str">
        <f t="shared" si="3"/>
        <v/>
      </c>
      <c r="B69" s="45"/>
      <c r="C69" s="45"/>
      <c r="D69" s="102"/>
      <c r="E69" s="45"/>
      <c r="F69" s="104"/>
      <c r="G69" s="49"/>
      <c r="H69" s="58"/>
      <c r="I69" s="99"/>
      <c r="J69" s="49" t="s">
        <v>182</v>
      </c>
      <c r="K69" s="49" t="str">
        <f t="shared" si="1"/>
        <v/>
      </c>
      <c r="L69" s="65" t="s">
        <v>182</v>
      </c>
      <c r="M69" s="45" t="s">
        <v>182</v>
      </c>
      <c r="N69" s="45" t="str">
        <f t="shared" si="2"/>
        <v/>
      </c>
      <c r="O69" s="45" t="s">
        <v>182</v>
      </c>
      <c r="P69" s="49">
        <v>1</v>
      </c>
      <c r="Q69" s="49">
        <v>1</v>
      </c>
      <c r="R69" s="81"/>
      <c r="S69" s="81"/>
      <c r="T69" s="82"/>
      <c r="U69" s="82"/>
      <c r="V69" s="81"/>
      <c r="W69" s="81"/>
      <c r="X69" s="81"/>
      <c r="Y69" s="81"/>
      <c r="Z69" s="81"/>
      <c r="AA69" s="81"/>
      <c r="AB69" s="81"/>
      <c r="AC69" s="82"/>
      <c r="AD69" s="82"/>
      <c r="AE69" s="82"/>
      <c r="AF69" s="82"/>
      <c r="AG69" s="82"/>
      <c r="AH69" s="82"/>
      <c r="AI69" s="82"/>
      <c r="AJ69" s="82"/>
      <c r="AK69" s="82"/>
      <c r="AL69" s="82"/>
      <c r="AM69" s="82"/>
      <c r="AN69" s="82"/>
      <c r="AO69" s="82"/>
      <c r="AP69" s="82"/>
      <c r="AQ69" s="82"/>
      <c r="AR69" s="82"/>
      <c r="AS69" s="82"/>
    </row>
    <row r="70" spans="1:45" ht="16.2">
      <c r="A70" s="49" t="str">
        <f t="shared" si="3"/>
        <v/>
      </c>
      <c r="B70" s="45"/>
      <c r="C70" s="45"/>
      <c r="D70" s="102"/>
      <c r="E70" s="45"/>
      <c r="F70" s="104"/>
      <c r="G70" s="49"/>
      <c r="H70" s="58"/>
      <c r="I70" s="99"/>
      <c r="J70" s="49" t="s">
        <v>182</v>
      </c>
      <c r="K70" s="49" t="str">
        <f t="shared" si="1"/>
        <v/>
      </c>
      <c r="L70" s="65" t="s">
        <v>182</v>
      </c>
      <c r="M70" s="45" t="s">
        <v>182</v>
      </c>
      <c r="N70" s="45" t="str">
        <f t="shared" si="2"/>
        <v/>
      </c>
      <c r="O70" s="45" t="s">
        <v>182</v>
      </c>
      <c r="P70" s="49">
        <v>1</v>
      </c>
      <c r="Q70" s="49">
        <v>1</v>
      </c>
      <c r="R70" s="81"/>
      <c r="S70" s="81"/>
      <c r="T70" s="82"/>
      <c r="U70" s="82"/>
      <c r="V70" s="81"/>
      <c r="W70" s="81"/>
      <c r="X70" s="81"/>
      <c r="Y70" s="81"/>
      <c r="Z70" s="81"/>
      <c r="AA70" s="81"/>
      <c r="AB70" s="81"/>
      <c r="AC70" s="82"/>
      <c r="AD70" s="82"/>
      <c r="AE70" s="82"/>
      <c r="AF70" s="82"/>
      <c r="AG70" s="82"/>
      <c r="AH70" s="82"/>
      <c r="AI70" s="82"/>
      <c r="AJ70" s="82"/>
      <c r="AK70" s="82"/>
      <c r="AL70" s="82"/>
      <c r="AM70" s="82"/>
      <c r="AN70" s="82"/>
      <c r="AO70" s="82"/>
      <c r="AP70" s="82"/>
      <c r="AQ70" s="82"/>
      <c r="AR70" s="82"/>
      <c r="AS70" s="82"/>
    </row>
    <row r="71" spans="1:45" ht="16.2">
      <c r="A71" s="49" t="str">
        <f t="shared" si="3"/>
        <v/>
      </c>
      <c r="D71" s="85"/>
      <c r="F71" s="48"/>
      <c r="H71" s="58"/>
      <c r="I71" s="99"/>
      <c r="J71" s="49" t="s">
        <v>182</v>
      </c>
      <c r="K71" s="49" t="str">
        <f t="shared" si="1"/>
        <v/>
      </c>
      <c r="L71" s="65" t="s">
        <v>182</v>
      </c>
      <c r="M71" s="45" t="s">
        <v>182</v>
      </c>
      <c r="N71" s="45" t="str">
        <f t="shared" si="2"/>
        <v/>
      </c>
      <c r="O71" s="45" t="s">
        <v>182</v>
      </c>
      <c r="P71" s="49">
        <v>1</v>
      </c>
      <c r="Q71" s="49">
        <v>1</v>
      </c>
      <c r="R71" s="81"/>
      <c r="S71" s="81"/>
      <c r="T71" s="82"/>
      <c r="U71" s="82"/>
      <c r="V71" s="81"/>
      <c r="W71" s="81"/>
      <c r="X71" s="81"/>
      <c r="Y71" s="81"/>
      <c r="Z71" s="81"/>
      <c r="AA71" s="81"/>
      <c r="AB71" s="81"/>
      <c r="AC71" s="82"/>
      <c r="AD71" s="82"/>
      <c r="AE71" s="82"/>
      <c r="AF71" s="82"/>
      <c r="AG71" s="82"/>
      <c r="AH71" s="82"/>
      <c r="AI71" s="82"/>
      <c r="AJ71" s="82"/>
      <c r="AK71" s="82"/>
      <c r="AL71" s="82"/>
      <c r="AM71" s="82"/>
      <c r="AN71" s="82"/>
      <c r="AO71" s="82"/>
      <c r="AP71" s="82"/>
      <c r="AQ71" s="82"/>
      <c r="AR71" s="82"/>
      <c r="AS71" s="82"/>
    </row>
    <row r="72" spans="1:45" ht="16.2">
      <c r="A72" s="49" t="str">
        <f t="shared" si="3"/>
        <v/>
      </c>
      <c r="D72" s="85"/>
      <c r="F72" s="48"/>
      <c r="H72" s="58"/>
      <c r="I72" s="99"/>
      <c r="J72" s="49" t="s">
        <v>182</v>
      </c>
      <c r="K72" s="49" t="str">
        <f t="shared" si="1"/>
        <v/>
      </c>
      <c r="L72" s="65" t="s">
        <v>182</v>
      </c>
      <c r="M72" s="45" t="s">
        <v>182</v>
      </c>
      <c r="N72" s="45" t="str">
        <f t="shared" si="2"/>
        <v/>
      </c>
      <c r="O72" s="45" t="s">
        <v>182</v>
      </c>
      <c r="P72" s="49">
        <v>1</v>
      </c>
      <c r="Q72" s="49">
        <v>1</v>
      </c>
      <c r="R72" s="81"/>
      <c r="S72" s="81"/>
      <c r="T72" s="82"/>
      <c r="U72" s="82"/>
      <c r="V72" s="81"/>
      <c r="W72" s="81"/>
      <c r="X72" s="81"/>
      <c r="Y72" s="81"/>
      <c r="Z72" s="81"/>
      <c r="AA72" s="81"/>
      <c r="AB72" s="81"/>
      <c r="AC72" s="82"/>
      <c r="AD72" s="82"/>
      <c r="AE72" s="82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82"/>
    </row>
    <row r="73" spans="1:45" ht="16.2">
      <c r="A73" s="49" t="str">
        <f t="shared" si="3"/>
        <v/>
      </c>
      <c r="D73" s="85"/>
      <c r="F73" s="48"/>
      <c r="H73" s="58"/>
      <c r="I73" s="99"/>
      <c r="J73" s="49" t="s">
        <v>182</v>
      </c>
      <c r="K73" s="49" t="str">
        <f t="shared" si="1"/>
        <v/>
      </c>
      <c r="L73" s="65" t="s">
        <v>182</v>
      </c>
      <c r="M73" s="45" t="s">
        <v>182</v>
      </c>
      <c r="N73" s="45" t="str">
        <f t="shared" si="2"/>
        <v/>
      </c>
      <c r="O73" s="45" t="s">
        <v>182</v>
      </c>
      <c r="P73" s="49">
        <v>1</v>
      </c>
      <c r="Q73" s="49">
        <v>1</v>
      </c>
      <c r="R73" s="81"/>
      <c r="S73" s="81"/>
      <c r="T73" s="82"/>
      <c r="U73" s="82"/>
      <c r="V73" s="81"/>
      <c r="W73" s="81"/>
      <c r="X73" s="81"/>
      <c r="Y73" s="81"/>
      <c r="Z73" s="81"/>
      <c r="AA73" s="81"/>
      <c r="AB73" s="81"/>
      <c r="AC73" s="82"/>
      <c r="AD73" s="82"/>
      <c r="AE73" s="82"/>
      <c r="AF73" s="82"/>
      <c r="AG73" s="82"/>
      <c r="AH73" s="82"/>
      <c r="AI73" s="82"/>
      <c r="AJ73" s="82"/>
      <c r="AK73" s="82"/>
      <c r="AL73" s="82"/>
      <c r="AM73" s="82"/>
      <c r="AN73" s="82"/>
      <c r="AO73" s="82"/>
      <c r="AP73" s="82"/>
      <c r="AQ73" s="82"/>
      <c r="AR73" s="82"/>
      <c r="AS73" s="82"/>
    </row>
    <row r="74" spans="1:45" ht="16.2">
      <c r="A74" s="49" t="str">
        <f t="shared" si="3"/>
        <v/>
      </c>
      <c r="D74" s="85"/>
      <c r="F74" s="48"/>
      <c r="H74" s="58"/>
      <c r="I74" s="99"/>
      <c r="J74" s="49" t="s">
        <v>182</v>
      </c>
      <c r="K74" s="49" t="str">
        <f t="shared" si="1"/>
        <v/>
      </c>
      <c r="L74" s="65" t="s">
        <v>182</v>
      </c>
      <c r="M74" s="45" t="s">
        <v>182</v>
      </c>
      <c r="N74" s="45" t="str">
        <f t="shared" si="2"/>
        <v/>
      </c>
      <c r="O74" s="45" t="s">
        <v>182</v>
      </c>
      <c r="P74" s="49">
        <v>1</v>
      </c>
      <c r="Q74" s="49">
        <v>1</v>
      </c>
      <c r="R74" s="81"/>
      <c r="S74" s="81"/>
      <c r="T74" s="82"/>
      <c r="U74" s="82"/>
      <c r="V74" s="81"/>
      <c r="W74" s="81"/>
      <c r="X74" s="81"/>
      <c r="Y74" s="81"/>
      <c r="Z74" s="81"/>
      <c r="AA74" s="81"/>
      <c r="AB74" s="81"/>
      <c r="AC74" s="82"/>
      <c r="AD74" s="82"/>
      <c r="AE74" s="82"/>
      <c r="AF74" s="82"/>
      <c r="AG74" s="82"/>
      <c r="AH74" s="82"/>
      <c r="AI74" s="82"/>
      <c r="AJ74" s="82"/>
      <c r="AK74" s="82"/>
      <c r="AL74" s="82"/>
      <c r="AM74" s="82"/>
      <c r="AN74" s="82"/>
      <c r="AO74" s="82"/>
      <c r="AP74" s="82"/>
      <c r="AQ74" s="82"/>
      <c r="AR74" s="82"/>
      <c r="AS74" s="82"/>
    </row>
    <row r="75" spans="1:45" ht="16.2">
      <c r="A75" s="49" t="str">
        <f t="shared" si="3"/>
        <v/>
      </c>
      <c r="D75" s="85"/>
      <c r="F75" s="48"/>
      <c r="H75" s="58"/>
      <c r="I75" s="99"/>
      <c r="J75" s="49" t="s">
        <v>182</v>
      </c>
      <c r="K75" s="49" t="str">
        <f t="shared" si="1"/>
        <v/>
      </c>
      <c r="L75" s="65" t="s">
        <v>182</v>
      </c>
      <c r="M75" s="45" t="s">
        <v>182</v>
      </c>
      <c r="N75" s="45" t="str">
        <f t="shared" si="2"/>
        <v/>
      </c>
      <c r="O75" s="45" t="s">
        <v>182</v>
      </c>
      <c r="P75" s="49">
        <v>1</v>
      </c>
      <c r="Q75" s="49">
        <v>1</v>
      </c>
      <c r="R75" s="81"/>
      <c r="S75" s="81"/>
      <c r="T75" s="82"/>
      <c r="U75" s="82"/>
      <c r="V75" s="81"/>
      <c r="W75" s="81"/>
      <c r="X75" s="81"/>
      <c r="Y75" s="81"/>
      <c r="Z75" s="81"/>
      <c r="AA75" s="81"/>
      <c r="AB75" s="81"/>
      <c r="AC75" s="82"/>
      <c r="AD75" s="82"/>
      <c r="AE75" s="82"/>
      <c r="AF75" s="82"/>
      <c r="AG75" s="82"/>
      <c r="AH75" s="82"/>
      <c r="AI75" s="82"/>
      <c r="AJ75" s="82"/>
      <c r="AK75" s="82"/>
      <c r="AL75" s="82"/>
      <c r="AM75" s="82"/>
      <c r="AN75" s="82"/>
      <c r="AO75" s="82"/>
      <c r="AP75" s="82"/>
      <c r="AQ75" s="82"/>
      <c r="AR75" s="82"/>
      <c r="AS75" s="82"/>
    </row>
    <row r="76" spans="1:45" ht="16.2">
      <c r="A76" s="49" t="str">
        <f t="shared" si="3"/>
        <v/>
      </c>
      <c r="D76" s="85"/>
      <c r="F76" s="48"/>
      <c r="H76" s="58"/>
      <c r="I76" s="99"/>
      <c r="J76" s="49" t="s">
        <v>182</v>
      </c>
      <c r="K76" s="49" t="str">
        <f t="shared" si="1"/>
        <v/>
      </c>
      <c r="L76" s="65" t="s">
        <v>182</v>
      </c>
      <c r="M76" s="45" t="s">
        <v>182</v>
      </c>
      <c r="N76" s="45" t="str">
        <f t="shared" si="2"/>
        <v/>
      </c>
      <c r="O76" s="45" t="s">
        <v>182</v>
      </c>
      <c r="P76" s="49">
        <v>1</v>
      </c>
      <c r="Q76" s="49">
        <v>1</v>
      </c>
      <c r="R76" s="81"/>
      <c r="S76" s="81"/>
      <c r="T76" s="82"/>
      <c r="U76" s="82"/>
      <c r="V76" s="81"/>
      <c r="W76" s="81"/>
      <c r="X76" s="81"/>
      <c r="Y76" s="81"/>
      <c r="Z76" s="81"/>
      <c r="AA76" s="81"/>
      <c r="AB76" s="81"/>
      <c r="AC76" s="82"/>
      <c r="AD76" s="82"/>
      <c r="AE76" s="82"/>
      <c r="AF76" s="82"/>
      <c r="AG76" s="82"/>
      <c r="AH76" s="82"/>
      <c r="AI76" s="82"/>
      <c r="AJ76" s="82"/>
      <c r="AK76" s="82"/>
      <c r="AL76" s="82"/>
      <c r="AM76" s="82"/>
      <c r="AN76" s="82"/>
      <c r="AO76" s="82"/>
      <c r="AP76" s="82"/>
      <c r="AQ76" s="82"/>
      <c r="AR76" s="82"/>
      <c r="AS76" s="82"/>
    </row>
    <row r="77" spans="1:45" ht="16.2">
      <c r="A77" s="49" t="str">
        <f t="shared" si="3"/>
        <v/>
      </c>
      <c r="D77" s="85"/>
      <c r="F77" s="48"/>
      <c r="H77" s="58"/>
      <c r="I77" s="99"/>
      <c r="J77" s="49" t="s">
        <v>182</v>
      </c>
      <c r="K77" s="49" t="str">
        <f t="shared" si="1"/>
        <v/>
      </c>
      <c r="L77" s="65" t="s">
        <v>182</v>
      </c>
      <c r="M77" s="45" t="s">
        <v>182</v>
      </c>
      <c r="N77" s="45" t="str">
        <f t="shared" si="2"/>
        <v/>
      </c>
      <c r="O77" s="45" t="s">
        <v>182</v>
      </c>
      <c r="P77" s="49">
        <v>1</v>
      </c>
      <c r="Q77" s="49">
        <v>1</v>
      </c>
      <c r="R77" s="81"/>
      <c r="S77" s="81"/>
      <c r="T77" s="82"/>
      <c r="U77" s="82"/>
      <c r="V77" s="81"/>
      <c r="W77" s="81"/>
      <c r="X77" s="81"/>
      <c r="Y77" s="81"/>
      <c r="Z77" s="81"/>
      <c r="AA77" s="81"/>
      <c r="AB77" s="81"/>
      <c r="AC77" s="82"/>
      <c r="AD77" s="82"/>
      <c r="AE77" s="82"/>
      <c r="AF77" s="82"/>
      <c r="AG77" s="82"/>
      <c r="AH77" s="82"/>
      <c r="AI77" s="82"/>
      <c r="AJ77" s="82"/>
      <c r="AK77" s="82"/>
      <c r="AL77" s="82"/>
      <c r="AM77" s="82"/>
      <c r="AN77" s="82"/>
      <c r="AO77" s="82"/>
      <c r="AP77" s="82"/>
      <c r="AQ77" s="82"/>
      <c r="AR77" s="82"/>
      <c r="AS77" s="82"/>
    </row>
    <row r="78" spans="1:45" ht="16.2">
      <c r="A78" s="49" t="str">
        <f t="shared" si="3"/>
        <v/>
      </c>
      <c r="D78" s="85"/>
      <c r="F78" s="48"/>
      <c r="H78" s="58"/>
      <c r="I78" s="105"/>
      <c r="J78" s="49" t="s">
        <v>182</v>
      </c>
      <c r="K78" s="49" t="str">
        <f t="shared" si="1"/>
        <v/>
      </c>
      <c r="L78" s="65" t="s">
        <v>182</v>
      </c>
      <c r="M78" s="45" t="s">
        <v>182</v>
      </c>
      <c r="N78" s="45" t="str">
        <f t="shared" si="2"/>
        <v/>
      </c>
      <c r="O78" s="45" t="s">
        <v>182</v>
      </c>
      <c r="P78" s="49">
        <v>1</v>
      </c>
      <c r="Q78" s="49">
        <v>1</v>
      </c>
      <c r="R78" s="81"/>
      <c r="S78" s="81"/>
      <c r="T78" s="82"/>
      <c r="U78" s="82"/>
      <c r="V78" s="81"/>
      <c r="W78" s="81"/>
      <c r="X78" s="81"/>
      <c r="Y78" s="81"/>
      <c r="Z78" s="81"/>
      <c r="AA78" s="81"/>
      <c r="AB78" s="81"/>
      <c r="AC78" s="82"/>
      <c r="AD78" s="82"/>
      <c r="AE78" s="82"/>
      <c r="AF78" s="82"/>
      <c r="AG78" s="82"/>
      <c r="AH78" s="82"/>
      <c r="AI78" s="82"/>
      <c r="AJ78" s="82"/>
      <c r="AK78" s="82"/>
      <c r="AL78" s="82"/>
      <c r="AM78" s="82"/>
      <c r="AN78" s="82"/>
      <c r="AO78" s="82"/>
      <c r="AP78" s="82"/>
      <c r="AQ78" s="82"/>
      <c r="AR78" s="82"/>
      <c r="AS78" s="82"/>
    </row>
    <row r="79" spans="1:45" ht="16.2">
      <c r="A79" s="49" t="str">
        <f t="shared" si="3"/>
        <v/>
      </c>
      <c r="D79" s="85"/>
      <c r="F79" s="48"/>
      <c r="H79" s="58"/>
      <c r="I79" s="99"/>
      <c r="J79" s="49" t="s">
        <v>182</v>
      </c>
      <c r="K79" s="49" t="str">
        <f t="shared" si="1"/>
        <v/>
      </c>
      <c r="L79" s="65" t="s">
        <v>182</v>
      </c>
      <c r="M79" s="45" t="s">
        <v>182</v>
      </c>
      <c r="N79" s="45" t="str">
        <f t="shared" si="2"/>
        <v/>
      </c>
      <c r="O79" s="45" t="s">
        <v>182</v>
      </c>
      <c r="P79" s="49">
        <v>1</v>
      </c>
      <c r="Q79" s="49">
        <v>1</v>
      </c>
      <c r="R79" s="81"/>
      <c r="S79" s="81"/>
      <c r="T79" s="82"/>
      <c r="U79" s="82"/>
      <c r="V79" s="81"/>
      <c r="W79" s="81"/>
      <c r="X79" s="81"/>
      <c r="Y79" s="81"/>
      <c r="Z79" s="81"/>
      <c r="AA79" s="81"/>
      <c r="AB79" s="81"/>
      <c r="AC79" s="82"/>
      <c r="AD79" s="82"/>
      <c r="AE79" s="82"/>
      <c r="AF79" s="82"/>
      <c r="AG79" s="82"/>
      <c r="AH79" s="82"/>
      <c r="AI79" s="82"/>
      <c r="AJ79" s="82"/>
      <c r="AK79" s="82"/>
      <c r="AL79" s="82"/>
      <c r="AM79" s="82"/>
      <c r="AN79" s="82"/>
      <c r="AO79" s="82"/>
      <c r="AP79" s="82"/>
      <c r="AQ79" s="82"/>
      <c r="AR79" s="82"/>
      <c r="AS79" s="82"/>
    </row>
    <row r="80" spans="1:45" ht="16.2">
      <c r="A80" s="49" t="str">
        <f t="shared" si="3"/>
        <v/>
      </c>
      <c r="D80" s="85"/>
      <c r="F80" s="48"/>
      <c r="H80" s="58"/>
      <c r="I80" s="99"/>
      <c r="J80" s="49" t="s">
        <v>182</v>
      </c>
      <c r="K80" s="49" t="str">
        <f t="shared" si="1"/>
        <v/>
      </c>
      <c r="L80" s="65" t="s">
        <v>182</v>
      </c>
      <c r="M80" s="45" t="s">
        <v>182</v>
      </c>
      <c r="N80" s="45" t="str">
        <f t="shared" si="2"/>
        <v/>
      </c>
      <c r="O80" s="45" t="s">
        <v>182</v>
      </c>
      <c r="P80" s="49">
        <v>1</v>
      </c>
      <c r="Q80" s="49">
        <v>1</v>
      </c>
      <c r="R80" s="81"/>
      <c r="S80" s="81"/>
      <c r="T80" s="82"/>
      <c r="U80" s="82"/>
      <c r="V80" s="81"/>
      <c r="W80" s="81"/>
      <c r="X80" s="81"/>
      <c r="Y80" s="81"/>
      <c r="Z80" s="81"/>
      <c r="AA80" s="81"/>
      <c r="AB80" s="81"/>
      <c r="AC80" s="82"/>
      <c r="AD80" s="82"/>
      <c r="AE80" s="82"/>
      <c r="AF80" s="82"/>
      <c r="AG80" s="82"/>
      <c r="AH80" s="82"/>
      <c r="AI80" s="82"/>
      <c r="AJ80" s="82"/>
      <c r="AK80" s="82"/>
      <c r="AL80" s="82"/>
      <c r="AM80" s="82"/>
      <c r="AN80" s="82"/>
      <c r="AO80" s="82"/>
      <c r="AP80" s="82"/>
      <c r="AQ80" s="82"/>
      <c r="AR80" s="82"/>
      <c r="AS80" s="82"/>
    </row>
    <row r="81" spans="1:45" ht="16.2">
      <c r="A81" s="49" t="str">
        <f t="shared" si="3"/>
        <v/>
      </c>
      <c r="D81" s="85"/>
      <c r="F81" s="48"/>
      <c r="H81" s="58"/>
      <c r="I81" s="99"/>
      <c r="J81" s="49" t="s">
        <v>182</v>
      </c>
      <c r="K81" s="49" t="str">
        <f t="shared" si="1"/>
        <v/>
      </c>
      <c r="L81" s="65" t="s">
        <v>182</v>
      </c>
      <c r="M81" s="45" t="s">
        <v>182</v>
      </c>
      <c r="N81" s="45" t="str">
        <f t="shared" si="2"/>
        <v/>
      </c>
      <c r="O81" s="45" t="s">
        <v>182</v>
      </c>
      <c r="P81" s="49">
        <v>1</v>
      </c>
      <c r="Q81" s="49">
        <v>1</v>
      </c>
      <c r="R81" s="81"/>
      <c r="S81" s="81"/>
      <c r="T81" s="82"/>
      <c r="U81" s="82"/>
      <c r="V81" s="81"/>
      <c r="W81" s="81"/>
      <c r="X81" s="81"/>
      <c r="Y81" s="81"/>
      <c r="Z81" s="81"/>
      <c r="AA81" s="81"/>
      <c r="AB81" s="81"/>
      <c r="AC81" s="82"/>
      <c r="AD81" s="82"/>
      <c r="AE81" s="82"/>
      <c r="AF81" s="82"/>
      <c r="AG81" s="82"/>
      <c r="AH81" s="82"/>
      <c r="AI81" s="82"/>
      <c r="AJ81" s="82"/>
      <c r="AK81" s="82"/>
      <c r="AL81" s="82"/>
      <c r="AM81" s="82"/>
      <c r="AN81" s="82"/>
      <c r="AO81" s="82"/>
      <c r="AP81" s="82"/>
      <c r="AQ81" s="82"/>
      <c r="AR81" s="82"/>
      <c r="AS81" s="82"/>
    </row>
    <row r="82" spans="1:45" ht="16.2">
      <c r="A82" s="49" t="str">
        <f t="shared" si="3"/>
        <v/>
      </c>
      <c r="D82" s="85"/>
      <c r="F82" s="48"/>
      <c r="H82" s="58"/>
      <c r="I82" s="99"/>
      <c r="J82" s="49" t="s">
        <v>182</v>
      </c>
      <c r="K82" s="49" t="str">
        <f t="shared" si="1"/>
        <v/>
      </c>
      <c r="L82" s="65" t="s">
        <v>182</v>
      </c>
      <c r="M82" s="45" t="s">
        <v>182</v>
      </c>
      <c r="N82" s="45" t="str">
        <f t="shared" si="2"/>
        <v/>
      </c>
      <c r="O82" s="45" t="s">
        <v>182</v>
      </c>
      <c r="P82" s="49">
        <v>1</v>
      </c>
      <c r="Q82" s="49">
        <v>1</v>
      </c>
      <c r="R82" s="81"/>
      <c r="S82" s="81"/>
      <c r="T82" s="82"/>
      <c r="U82" s="82"/>
      <c r="V82" s="81"/>
      <c r="W82" s="81"/>
      <c r="X82" s="81"/>
      <c r="Y82" s="81"/>
      <c r="Z82" s="81"/>
      <c r="AA82" s="81"/>
      <c r="AB82" s="81"/>
      <c r="AC82" s="82"/>
      <c r="AD82" s="82"/>
      <c r="AE82" s="82"/>
      <c r="AF82" s="82"/>
      <c r="AG82" s="82"/>
      <c r="AH82" s="82"/>
      <c r="AI82" s="82"/>
      <c r="AJ82" s="82"/>
      <c r="AK82" s="82"/>
      <c r="AL82" s="82"/>
      <c r="AM82" s="82"/>
      <c r="AN82" s="82"/>
      <c r="AO82" s="82"/>
      <c r="AP82" s="82"/>
      <c r="AQ82" s="82"/>
      <c r="AR82" s="82"/>
      <c r="AS82" s="82"/>
    </row>
    <row r="83" spans="1:45" ht="16.2">
      <c r="D83" s="85"/>
      <c r="F83" s="48"/>
      <c r="H83" s="58"/>
      <c r="I83" s="99"/>
      <c r="J83" s="49" t="s">
        <v>182</v>
      </c>
      <c r="K83" s="49" t="str">
        <f t="shared" si="1"/>
        <v/>
      </c>
      <c r="L83" s="65" t="s">
        <v>182</v>
      </c>
      <c r="M83" s="45" t="s">
        <v>182</v>
      </c>
      <c r="N83" s="45" t="str">
        <f t="shared" si="2"/>
        <v/>
      </c>
      <c r="O83" s="45" t="s">
        <v>182</v>
      </c>
      <c r="P83" s="49">
        <v>1</v>
      </c>
      <c r="Q83" s="49">
        <v>1</v>
      </c>
      <c r="R83" s="81"/>
      <c r="S83" s="81"/>
      <c r="T83" s="82"/>
      <c r="U83" s="82"/>
      <c r="V83" s="81"/>
      <c r="W83" s="81"/>
      <c r="X83" s="81"/>
      <c r="Y83" s="81"/>
      <c r="Z83" s="81"/>
      <c r="AA83" s="81"/>
      <c r="AB83" s="81"/>
      <c r="AC83" s="82"/>
      <c r="AD83" s="82"/>
      <c r="AE83" s="82"/>
      <c r="AF83" s="82"/>
      <c r="AG83" s="82"/>
      <c r="AH83" s="82"/>
      <c r="AI83" s="82"/>
      <c r="AJ83" s="82"/>
      <c r="AK83" s="82"/>
      <c r="AL83" s="82"/>
      <c r="AM83" s="82"/>
      <c r="AN83" s="82"/>
      <c r="AO83" s="82"/>
      <c r="AP83" s="82"/>
      <c r="AQ83" s="82"/>
      <c r="AR83" s="82"/>
      <c r="AS83" s="82"/>
    </row>
    <row r="84" spans="1:45" ht="16.2">
      <c r="D84" s="85"/>
      <c r="F84" s="48"/>
      <c r="H84" s="58"/>
      <c r="I84" s="99"/>
      <c r="J84" s="49" t="s">
        <v>182</v>
      </c>
      <c r="K84" s="49" t="str">
        <f t="shared" si="1"/>
        <v/>
      </c>
      <c r="L84" s="65" t="s">
        <v>182</v>
      </c>
      <c r="M84" s="45" t="s">
        <v>182</v>
      </c>
      <c r="N84" s="45" t="str">
        <f t="shared" si="2"/>
        <v/>
      </c>
      <c r="O84" s="45" t="s">
        <v>182</v>
      </c>
      <c r="P84" s="49">
        <v>1</v>
      </c>
      <c r="Q84" s="49">
        <v>1</v>
      </c>
      <c r="R84" s="81"/>
      <c r="S84" s="81"/>
      <c r="T84" s="82"/>
      <c r="U84" s="82"/>
      <c r="V84" s="81"/>
      <c r="W84" s="81"/>
      <c r="X84" s="81"/>
      <c r="Y84" s="81"/>
      <c r="Z84" s="81"/>
      <c r="AA84" s="81"/>
      <c r="AB84" s="81"/>
      <c r="AC84" s="82"/>
      <c r="AD84" s="82"/>
      <c r="AE84" s="82"/>
      <c r="AF84" s="82"/>
      <c r="AG84" s="82"/>
      <c r="AH84" s="82"/>
      <c r="AI84" s="82"/>
      <c r="AJ84" s="82"/>
      <c r="AK84" s="82"/>
      <c r="AL84" s="82"/>
      <c r="AM84" s="82"/>
      <c r="AN84" s="82"/>
      <c r="AO84" s="82"/>
      <c r="AP84" s="82"/>
      <c r="AQ84" s="82"/>
      <c r="AR84" s="82"/>
      <c r="AS84" s="82"/>
    </row>
    <row r="85" spans="1:45" ht="16.2">
      <c r="D85" s="85"/>
      <c r="F85" s="48"/>
      <c r="H85" s="58"/>
      <c r="I85" s="99"/>
      <c r="J85" s="49" t="s">
        <v>182</v>
      </c>
      <c r="K85" s="49" t="str">
        <f t="shared" si="1"/>
        <v/>
      </c>
      <c r="L85" s="65" t="s">
        <v>182</v>
      </c>
      <c r="M85" s="45" t="s">
        <v>182</v>
      </c>
      <c r="N85" s="45" t="str">
        <f t="shared" si="2"/>
        <v/>
      </c>
      <c r="O85" s="45" t="s">
        <v>182</v>
      </c>
      <c r="P85" s="49">
        <v>1</v>
      </c>
      <c r="Q85" s="49">
        <v>1</v>
      </c>
      <c r="R85" s="81"/>
      <c r="S85" s="81"/>
      <c r="T85" s="82"/>
      <c r="U85" s="82"/>
      <c r="V85" s="81"/>
      <c r="W85" s="81"/>
      <c r="X85" s="81"/>
      <c r="Y85" s="81"/>
      <c r="Z85" s="81"/>
      <c r="AA85" s="81"/>
      <c r="AB85" s="81"/>
      <c r="AC85" s="82"/>
      <c r="AD85" s="82"/>
      <c r="AE85" s="82"/>
      <c r="AF85" s="82"/>
      <c r="AG85" s="82"/>
      <c r="AH85" s="82"/>
      <c r="AI85" s="82"/>
      <c r="AJ85" s="82"/>
      <c r="AK85" s="82"/>
      <c r="AL85" s="82"/>
      <c r="AM85" s="82"/>
      <c r="AN85" s="82"/>
      <c r="AO85" s="82"/>
      <c r="AP85" s="82"/>
      <c r="AQ85" s="82"/>
      <c r="AR85" s="82"/>
      <c r="AS85" s="82"/>
    </row>
    <row r="86" spans="1:45" ht="16.2">
      <c r="D86" s="85"/>
      <c r="F86" s="48"/>
      <c r="H86" s="58"/>
      <c r="I86" s="99"/>
      <c r="J86" s="49" t="s">
        <v>182</v>
      </c>
      <c r="K86" s="49" t="str">
        <f t="shared" si="1"/>
        <v/>
      </c>
      <c r="L86" s="65" t="s">
        <v>182</v>
      </c>
      <c r="M86" s="45" t="s">
        <v>182</v>
      </c>
      <c r="N86" s="45" t="str">
        <f t="shared" si="2"/>
        <v/>
      </c>
      <c r="O86" s="45" t="s">
        <v>182</v>
      </c>
      <c r="P86" s="49">
        <v>1</v>
      </c>
      <c r="Q86" s="49">
        <v>1</v>
      </c>
      <c r="R86" s="81"/>
      <c r="S86" s="81"/>
      <c r="T86" s="82"/>
      <c r="U86" s="82"/>
      <c r="V86" s="81"/>
      <c r="W86" s="81"/>
      <c r="X86" s="81"/>
      <c r="Y86" s="81"/>
      <c r="Z86" s="81"/>
      <c r="AA86" s="81"/>
      <c r="AB86" s="81"/>
      <c r="AC86" s="82"/>
      <c r="AD86" s="82"/>
      <c r="AE86" s="82"/>
      <c r="AF86" s="82"/>
      <c r="AG86" s="82"/>
      <c r="AH86" s="82"/>
      <c r="AI86" s="82"/>
      <c r="AJ86" s="82"/>
      <c r="AK86" s="82"/>
      <c r="AL86" s="82"/>
      <c r="AM86" s="82"/>
      <c r="AN86" s="82"/>
      <c r="AO86" s="82"/>
      <c r="AP86" s="82"/>
      <c r="AQ86" s="82"/>
      <c r="AR86" s="82"/>
      <c r="AS86" s="82"/>
    </row>
    <row r="87" spans="1:45" ht="16.2">
      <c r="D87" s="85"/>
      <c r="F87" s="48"/>
      <c r="H87" s="58"/>
      <c r="I87" s="99"/>
      <c r="J87" s="49" t="s">
        <v>182</v>
      </c>
      <c r="K87" s="49" t="str">
        <f t="shared" si="1"/>
        <v/>
      </c>
      <c r="L87" s="65" t="s">
        <v>182</v>
      </c>
      <c r="M87" s="45" t="s">
        <v>182</v>
      </c>
      <c r="N87" s="45" t="str">
        <f t="shared" si="2"/>
        <v/>
      </c>
      <c r="O87" s="45" t="s">
        <v>182</v>
      </c>
      <c r="P87" s="49">
        <v>1</v>
      </c>
      <c r="Q87" s="49">
        <v>1</v>
      </c>
      <c r="R87" s="81"/>
      <c r="S87" s="81"/>
      <c r="T87" s="82"/>
      <c r="U87" s="82"/>
      <c r="V87" s="81"/>
      <c r="W87" s="81"/>
      <c r="X87" s="81"/>
      <c r="Y87" s="81"/>
      <c r="Z87" s="81"/>
      <c r="AA87" s="81"/>
      <c r="AB87" s="81"/>
      <c r="AC87" s="82"/>
      <c r="AD87" s="82"/>
      <c r="AE87" s="82"/>
      <c r="AF87" s="82"/>
      <c r="AG87" s="82"/>
      <c r="AH87" s="82"/>
      <c r="AI87" s="82"/>
      <c r="AJ87" s="82"/>
      <c r="AK87" s="82"/>
      <c r="AL87" s="82"/>
      <c r="AM87" s="82"/>
      <c r="AN87" s="82"/>
      <c r="AO87" s="82"/>
      <c r="AP87" s="82"/>
      <c r="AQ87" s="82"/>
      <c r="AR87" s="82"/>
      <c r="AS87" s="82"/>
    </row>
    <row r="88" spans="1:45" ht="16.2">
      <c r="D88" s="85"/>
      <c r="F88" s="48"/>
      <c r="H88" s="58"/>
      <c r="I88" s="99"/>
      <c r="J88" s="49" t="s">
        <v>182</v>
      </c>
      <c r="K88" s="49" t="str">
        <f t="shared" si="1"/>
        <v/>
      </c>
      <c r="L88" s="65" t="s">
        <v>182</v>
      </c>
      <c r="M88" s="45" t="s">
        <v>182</v>
      </c>
      <c r="N88" s="45" t="str">
        <f t="shared" si="2"/>
        <v/>
      </c>
      <c r="O88" s="45" t="s">
        <v>182</v>
      </c>
      <c r="P88" s="49">
        <v>1</v>
      </c>
      <c r="Q88" s="49">
        <v>1</v>
      </c>
      <c r="R88" s="81"/>
      <c r="S88" s="81"/>
      <c r="T88" s="82"/>
      <c r="U88" s="82"/>
      <c r="V88" s="81"/>
      <c r="W88" s="81"/>
      <c r="X88" s="81"/>
      <c r="Y88" s="81"/>
      <c r="Z88" s="81"/>
      <c r="AA88" s="81"/>
      <c r="AB88" s="81"/>
      <c r="AC88" s="82"/>
      <c r="AD88" s="82"/>
      <c r="AE88" s="82"/>
      <c r="AF88" s="82"/>
      <c r="AG88" s="82"/>
      <c r="AH88" s="82"/>
      <c r="AI88" s="82"/>
      <c r="AJ88" s="82"/>
      <c r="AK88" s="82"/>
      <c r="AL88" s="82"/>
      <c r="AM88" s="82"/>
      <c r="AN88" s="82"/>
      <c r="AO88" s="82"/>
      <c r="AP88" s="82"/>
      <c r="AQ88" s="82"/>
      <c r="AR88" s="82"/>
      <c r="AS88" s="82"/>
    </row>
    <row r="89" spans="1:45" ht="16.2">
      <c r="D89" s="85"/>
      <c r="F89" s="48"/>
      <c r="H89" s="58"/>
      <c r="I89" s="99"/>
      <c r="J89" s="49" t="s">
        <v>182</v>
      </c>
      <c r="K89" s="49" t="str">
        <f t="shared" si="1"/>
        <v/>
      </c>
      <c r="L89" s="65" t="s">
        <v>182</v>
      </c>
      <c r="M89" s="45" t="s">
        <v>182</v>
      </c>
      <c r="N89" s="45" t="str">
        <f t="shared" si="2"/>
        <v/>
      </c>
      <c r="O89" s="45" t="s">
        <v>182</v>
      </c>
      <c r="P89" s="49">
        <v>1</v>
      </c>
      <c r="Q89" s="49">
        <v>1</v>
      </c>
      <c r="R89" s="81"/>
      <c r="S89" s="81"/>
      <c r="T89" s="82"/>
      <c r="U89" s="82"/>
      <c r="V89" s="81"/>
      <c r="W89" s="81"/>
      <c r="X89" s="81"/>
      <c r="Y89" s="81"/>
      <c r="Z89" s="81"/>
      <c r="AA89" s="81"/>
      <c r="AB89" s="81"/>
      <c r="AC89" s="82"/>
      <c r="AD89" s="82"/>
      <c r="AE89" s="82"/>
      <c r="AF89" s="82"/>
      <c r="AG89" s="82"/>
      <c r="AH89" s="82"/>
      <c r="AI89" s="82"/>
      <c r="AJ89" s="82"/>
      <c r="AK89" s="82"/>
      <c r="AL89" s="82"/>
      <c r="AM89" s="82"/>
      <c r="AN89" s="82"/>
      <c r="AO89" s="82"/>
      <c r="AP89" s="82"/>
      <c r="AQ89" s="82"/>
      <c r="AR89" s="82"/>
      <c r="AS89" s="82"/>
    </row>
    <row r="90" spans="1:45" ht="16.2">
      <c r="D90" s="85"/>
      <c r="F90" s="48"/>
      <c r="H90" s="58"/>
      <c r="I90" s="99"/>
      <c r="J90" s="49" t="s">
        <v>182</v>
      </c>
      <c r="K90" s="49" t="str">
        <f t="shared" si="1"/>
        <v/>
      </c>
      <c r="L90" s="65" t="s">
        <v>182</v>
      </c>
      <c r="M90" s="45" t="s">
        <v>182</v>
      </c>
      <c r="N90" s="45" t="str">
        <f t="shared" si="2"/>
        <v/>
      </c>
      <c r="O90" s="45" t="s">
        <v>182</v>
      </c>
      <c r="P90" s="49">
        <v>1</v>
      </c>
      <c r="Q90" s="49">
        <v>1</v>
      </c>
      <c r="R90" s="81"/>
      <c r="S90" s="81"/>
      <c r="T90" s="82"/>
      <c r="U90" s="82"/>
      <c r="V90" s="81"/>
      <c r="W90" s="81"/>
      <c r="X90" s="81"/>
      <c r="Y90" s="81"/>
      <c r="Z90" s="81"/>
      <c r="AA90" s="81"/>
      <c r="AB90" s="81"/>
      <c r="AC90" s="82"/>
      <c r="AD90" s="82"/>
      <c r="AE90" s="82"/>
      <c r="AF90" s="82"/>
      <c r="AG90" s="82"/>
      <c r="AH90" s="82"/>
      <c r="AI90" s="82"/>
      <c r="AJ90" s="82"/>
      <c r="AK90" s="82"/>
      <c r="AL90" s="82"/>
      <c r="AM90" s="82"/>
      <c r="AN90" s="82"/>
      <c r="AO90" s="82"/>
      <c r="AP90" s="82"/>
      <c r="AQ90" s="82"/>
      <c r="AR90" s="82"/>
      <c r="AS90" s="82"/>
    </row>
    <row r="91" spans="1:45" ht="16.2">
      <c r="D91" s="85"/>
      <c r="F91" s="48"/>
      <c r="H91" s="58"/>
      <c r="I91" s="99"/>
      <c r="J91" s="49" t="s">
        <v>182</v>
      </c>
      <c r="K91" s="49" t="str">
        <f t="shared" si="1"/>
        <v/>
      </c>
      <c r="L91" s="65" t="s">
        <v>182</v>
      </c>
      <c r="M91" s="45" t="s">
        <v>182</v>
      </c>
      <c r="N91" s="45" t="str">
        <f t="shared" si="2"/>
        <v/>
      </c>
      <c r="O91" s="45" t="s">
        <v>182</v>
      </c>
      <c r="P91" s="49">
        <v>1</v>
      </c>
      <c r="Q91" s="49">
        <v>1</v>
      </c>
      <c r="R91" s="81"/>
      <c r="S91" s="81"/>
      <c r="T91" s="82"/>
      <c r="U91" s="82"/>
      <c r="V91" s="81"/>
      <c r="W91" s="81"/>
      <c r="X91" s="81"/>
      <c r="Y91" s="81"/>
      <c r="Z91" s="81"/>
      <c r="AA91" s="81"/>
      <c r="AB91" s="81"/>
      <c r="AC91" s="82"/>
      <c r="AD91" s="82"/>
      <c r="AE91" s="82"/>
      <c r="AF91" s="82"/>
      <c r="AG91" s="82"/>
      <c r="AH91" s="82"/>
      <c r="AI91" s="82"/>
      <c r="AJ91" s="82"/>
      <c r="AK91" s="82"/>
      <c r="AL91" s="82"/>
      <c r="AM91" s="82"/>
      <c r="AN91" s="82"/>
      <c r="AO91" s="82"/>
      <c r="AP91" s="82"/>
      <c r="AQ91" s="82"/>
      <c r="AR91" s="82"/>
      <c r="AS91" s="82"/>
    </row>
    <row r="92" spans="1:45" ht="16.2">
      <c r="D92" s="85"/>
      <c r="F92" s="48"/>
      <c r="H92" s="58"/>
      <c r="I92" s="99"/>
      <c r="J92" s="49" t="s">
        <v>182</v>
      </c>
      <c r="K92" s="49" t="str">
        <f t="shared" si="1"/>
        <v/>
      </c>
      <c r="L92" s="65" t="s">
        <v>182</v>
      </c>
      <c r="M92" s="45" t="s">
        <v>182</v>
      </c>
      <c r="N92" s="45" t="str">
        <f t="shared" si="2"/>
        <v/>
      </c>
      <c r="O92" s="45" t="s">
        <v>182</v>
      </c>
      <c r="P92" s="49">
        <v>1</v>
      </c>
      <c r="Q92" s="49">
        <v>1</v>
      </c>
      <c r="R92" s="81"/>
      <c r="S92" s="81"/>
      <c r="T92" s="82"/>
      <c r="U92" s="82"/>
      <c r="V92" s="81"/>
      <c r="W92" s="81"/>
      <c r="X92" s="81"/>
      <c r="Y92" s="81"/>
      <c r="Z92" s="81"/>
      <c r="AA92" s="81"/>
      <c r="AB92" s="81"/>
      <c r="AC92" s="82"/>
      <c r="AD92" s="82"/>
      <c r="AE92" s="82"/>
      <c r="AF92" s="82"/>
      <c r="AG92" s="82"/>
      <c r="AH92" s="82"/>
      <c r="AI92" s="82"/>
      <c r="AJ92" s="82"/>
      <c r="AK92" s="82"/>
      <c r="AL92" s="82"/>
      <c r="AM92" s="82"/>
      <c r="AN92" s="82"/>
      <c r="AO92" s="82"/>
      <c r="AP92" s="82"/>
      <c r="AQ92" s="82"/>
      <c r="AR92" s="82"/>
      <c r="AS92" s="82"/>
    </row>
    <row r="93" spans="1:45" ht="16.2">
      <c r="D93" s="85"/>
      <c r="F93" s="48"/>
      <c r="H93" s="58"/>
      <c r="I93" s="99"/>
      <c r="J93" s="49" t="s">
        <v>182</v>
      </c>
      <c r="K93" s="49" t="str">
        <f t="shared" si="1"/>
        <v/>
      </c>
      <c r="L93" s="65" t="s">
        <v>182</v>
      </c>
      <c r="M93" s="45" t="s">
        <v>182</v>
      </c>
      <c r="N93" s="45" t="str">
        <f t="shared" si="2"/>
        <v/>
      </c>
      <c r="O93" s="45" t="s">
        <v>182</v>
      </c>
      <c r="P93" s="49">
        <v>1</v>
      </c>
      <c r="Q93" s="49">
        <v>1</v>
      </c>
      <c r="R93" s="81"/>
      <c r="S93" s="81"/>
      <c r="T93" s="82"/>
      <c r="U93" s="82"/>
      <c r="V93" s="81"/>
      <c r="W93" s="81"/>
      <c r="X93" s="81"/>
      <c r="Y93" s="81"/>
      <c r="Z93" s="81"/>
      <c r="AA93" s="81"/>
      <c r="AB93" s="81"/>
      <c r="AC93" s="82"/>
      <c r="AD93" s="82"/>
      <c r="AE93" s="82"/>
      <c r="AF93" s="82"/>
      <c r="AG93" s="82"/>
      <c r="AH93" s="82"/>
      <c r="AI93" s="82"/>
      <c r="AJ93" s="82"/>
      <c r="AK93" s="82"/>
      <c r="AL93" s="82"/>
      <c r="AM93" s="82"/>
      <c r="AN93" s="82"/>
      <c r="AO93" s="82"/>
      <c r="AP93" s="82"/>
      <c r="AQ93" s="82"/>
      <c r="AR93" s="82"/>
      <c r="AS93" s="82"/>
    </row>
    <row r="94" spans="1:45" ht="16.2">
      <c r="D94" s="85"/>
      <c r="F94" s="48"/>
      <c r="H94" s="58"/>
      <c r="I94" s="99"/>
      <c r="J94" s="49" t="s">
        <v>182</v>
      </c>
      <c r="K94" s="49" t="str">
        <f t="shared" si="1"/>
        <v/>
      </c>
      <c r="L94" s="65" t="s">
        <v>182</v>
      </c>
      <c r="M94" s="45" t="s">
        <v>182</v>
      </c>
      <c r="N94" s="45" t="str">
        <f t="shared" si="2"/>
        <v/>
      </c>
      <c r="O94" s="45" t="s">
        <v>182</v>
      </c>
      <c r="P94" s="49">
        <v>1</v>
      </c>
      <c r="Q94" s="49">
        <v>1</v>
      </c>
      <c r="R94" s="81"/>
      <c r="S94" s="81"/>
      <c r="T94" s="82"/>
      <c r="U94" s="82"/>
      <c r="V94" s="81"/>
      <c r="W94" s="81"/>
      <c r="X94" s="81"/>
      <c r="Y94" s="81"/>
      <c r="Z94" s="81"/>
      <c r="AA94" s="81"/>
      <c r="AB94" s="81"/>
      <c r="AC94" s="82"/>
      <c r="AD94" s="82"/>
      <c r="AE94" s="82"/>
      <c r="AF94" s="82"/>
      <c r="AG94" s="82"/>
      <c r="AH94" s="82"/>
      <c r="AI94" s="82"/>
      <c r="AJ94" s="82"/>
      <c r="AK94" s="82"/>
      <c r="AL94" s="82"/>
      <c r="AM94" s="82"/>
      <c r="AN94" s="82"/>
      <c r="AO94" s="82"/>
      <c r="AP94" s="82"/>
      <c r="AQ94" s="82"/>
      <c r="AR94" s="82"/>
      <c r="AS94" s="82"/>
    </row>
    <row r="95" spans="1:45" ht="16.2">
      <c r="D95" s="85"/>
      <c r="F95" s="48"/>
      <c r="H95" s="58"/>
      <c r="I95" s="99"/>
      <c r="J95" s="49" t="s">
        <v>182</v>
      </c>
      <c r="K95" s="49" t="str">
        <f t="shared" si="1"/>
        <v/>
      </c>
      <c r="L95" s="65" t="s">
        <v>182</v>
      </c>
      <c r="M95" s="45" t="s">
        <v>182</v>
      </c>
      <c r="N95" s="45" t="str">
        <f t="shared" si="2"/>
        <v/>
      </c>
      <c r="O95" s="45" t="s">
        <v>182</v>
      </c>
      <c r="P95" s="49">
        <v>1</v>
      </c>
      <c r="Q95" s="49">
        <v>1</v>
      </c>
      <c r="R95" s="81"/>
      <c r="S95" s="81"/>
      <c r="T95" s="82"/>
      <c r="U95" s="82"/>
      <c r="V95" s="81"/>
      <c r="W95" s="81"/>
      <c r="X95" s="81"/>
      <c r="Y95" s="81"/>
      <c r="Z95" s="81"/>
      <c r="AA95" s="81"/>
      <c r="AB95" s="81"/>
      <c r="AC95" s="82"/>
      <c r="AD95" s="82"/>
      <c r="AE95" s="82"/>
      <c r="AF95" s="82"/>
      <c r="AG95" s="82"/>
      <c r="AH95" s="82"/>
      <c r="AI95" s="82"/>
      <c r="AJ95" s="82"/>
      <c r="AK95" s="82"/>
      <c r="AL95" s="82"/>
      <c r="AM95" s="82"/>
      <c r="AN95" s="82"/>
      <c r="AO95" s="82"/>
      <c r="AP95" s="82"/>
      <c r="AQ95" s="82"/>
      <c r="AR95" s="82"/>
      <c r="AS95" s="82"/>
    </row>
    <row r="96" spans="1:45" ht="16.2">
      <c r="D96" s="85"/>
      <c r="F96" s="48"/>
      <c r="H96" s="58"/>
      <c r="I96" s="99"/>
      <c r="J96" s="49" t="s">
        <v>182</v>
      </c>
      <c r="K96" s="49" t="str">
        <f t="shared" si="1"/>
        <v/>
      </c>
      <c r="L96" s="65" t="s">
        <v>182</v>
      </c>
      <c r="M96" s="45" t="s">
        <v>182</v>
      </c>
      <c r="N96" s="45" t="str">
        <f t="shared" si="2"/>
        <v/>
      </c>
      <c r="O96" s="45" t="s">
        <v>182</v>
      </c>
      <c r="P96" s="49">
        <v>1</v>
      </c>
      <c r="Q96" s="49">
        <v>1</v>
      </c>
      <c r="R96" s="81"/>
      <c r="S96" s="81"/>
      <c r="T96" s="82"/>
      <c r="U96" s="82"/>
      <c r="V96" s="81"/>
      <c r="W96" s="81"/>
      <c r="X96" s="81"/>
      <c r="Y96" s="81"/>
      <c r="Z96" s="81"/>
      <c r="AA96" s="81"/>
      <c r="AB96" s="81"/>
      <c r="AC96" s="82"/>
      <c r="AD96" s="82"/>
      <c r="AE96" s="82"/>
      <c r="AF96" s="82"/>
      <c r="AG96" s="82"/>
      <c r="AH96" s="82"/>
      <c r="AI96" s="82"/>
      <c r="AJ96" s="82"/>
      <c r="AK96" s="82"/>
      <c r="AL96" s="82"/>
      <c r="AM96" s="82"/>
      <c r="AN96" s="82"/>
      <c r="AO96" s="82"/>
      <c r="AP96" s="82"/>
      <c r="AQ96" s="82"/>
      <c r="AR96" s="82"/>
      <c r="AS96" s="82"/>
    </row>
    <row r="97" spans="4:45" ht="16.2">
      <c r="D97" s="85"/>
      <c r="F97" s="48"/>
      <c r="H97" s="58"/>
      <c r="I97" s="99"/>
      <c r="J97" s="49" t="s">
        <v>182</v>
      </c>
      <c r="K97" s="49" t="str">
        <f t="shared" si="1"/>
        <v/>
      </c>
      <c r="L97" s="65" t="s">
        <v>182</v>
      </c>
      <c r="M97" s="45" t="s">
        <v>182</v>
      </c>
      <c r="N97" s="45" t="str">
        <f t="shared" si="2"/>
        <v/>
      </c>
      <c r="O97" s="45" t="s">
        <v>182</v>
      </c>
      <c r="P97" s="49">
        <v>1</v>
      </c>
      <c r="Q97" s="49">
        <v>1</v>
      </c>
      <c r="R97" s="81"/>
      <c r="S97" s="81"/>
      <c r="T97" s="82"/>
      <c r="U97" s="82"/>
      <c r="V97" s="81"/>
      <c r="W97" s="81"/>
      <c r="X97" s="81"/>
      <c r="Y97" s="81"/>
      <c r="Z97" s="81"/>
      <c r="AA97" s="81"/>
      <c r="AB97" s="81"/>
      <c r="AC97" s="82"/>
      <c r="AD97" s="82"/>
      <c r="AE97" s="82"/>
      <c r="AF97" s="82"/>
      <c r="AG97" s="82"/>
      <c r="AH97" s="82"/>
      <c r="AI97" s="82"/>
      <c r="AJ97" s="82"/>
      <c r="AK97" s="82"/>
      <c r="AL97" s="82"/>
      <c r="AM97" s="82"/>
      <c r="AN97" s="82"/>
      <c r="AO97" s="82"/>
      <c r="AP97" s="82"/>
      <c r="AQ97" s="82"/>
      <c r="AR97" s="82"/>
      <c r="AS97" s="82"/>
    </row>
    <row r="98" spans="4:45" ht="16.2">
      <c r="D98" s="85"/>
      <c r="F98" s="48"/>
      <c r="H98" s="58"/>
      <c r="I98" s="99"/>
      <c r="J98" s="49" t="s">
        <v>182</v>
      </c>
      <c r="K98" s="49" t="str">
        <f t="shared" si="1"/>
        <v/>
      </c>
      <c r="L98" s="65" t="s">
        <v>182</v>
      </c>
      <c r="M98" s="45" t="s">
        <v>182</v>
      </c>
      <c r="N98" s="45" t="str">
        <f t="shared" si="2"/>
        <v/>
      </c>
      <c r="O98" s="45" t="s">
        <v>182</v>
      </c>
      <c r="P98" s="49">
        <v>1</v>
      </c>
      <c r="Q98" s="49">
        <v>1</v>
      </c>
      <c r="R98" s="81"/>
      <c r="S98" s="81"/>
      <c r="T98" s="82"/>
      <c r="U98" s="82"/>
      <c r="V98" s="81"/>
      <c r="W98" s="81"/>
      <c r="X98" s="81"/>
      <c r="Y98" s="81"/>
      <c r="Z98" s="81"/>
      <c r="AA98" s="81"/>
      <c r="AB98" s="81"/>
      <c r="AC98" s="82"/>
      <c r="AD98" s="82"/>
      <c r="AE98" s="82"/>
      <c r="AF98" s="82"/>
      <c r="AG98" s="82"/>
      <c r="AH98" s="82"/>
      <c r="AI98" s="82"/>
      <c r="AJ98" s="82"/>
      <c r="AK98" s="82"/>
      <c r="AL98" s="82"/>
      <c r="AM98" s="82"/>
      <c r="AN98" s="82"/>
      <c r="AO98" s="82"/>
      <c r="AP98" s="82"/>
      <c r="AQ98" s="82"/>
      <c r="AR98" s="82"/>
      <c r="AS98" s="82"/>
    </row>
    <row r="99" spans="4:45" ht="16.2">
      <c r="D99" s="85"/>
      <c r="F99" s="48"/>
      <c r="H99" s="58"/>
      <c r="I99" s="99"/>
      <c r="J99" s="49" t="s">
        <v>182</v>
      </c>
      <c r="K99" s="49" t="str">
        <f t="shared" si="1"/>
        <v/>
      </c>
      <c r="L99" s="65" t="s">
        <v>182</v>
      </c>
      <c r="M99" s="45" t="s">
        <v>182</v>
      </c>
      <c r="N99" s="45" t="str">
        <f t="shared" si="2"/>
        <v/>
      </c>
      <c r="O99" s="45" t="s">
        <v>182</v>
      </c>
      <c r="P99" s="49">
        <v>1</v>
      </c>
      <c r="Q99" s="49">
        <v>1</v>
      </c>
      <c r="R99" s="81"/>
      <c r="S99" s="81"/>
      <c r="T99" s="82"/>
      <c r="U99" s="82"/>
      <c r="V99" s="81"/>
      <c r="W99" s="81"/>
      <c r="X99" s="81"/>
      <c r="Y99" s="81"/>
      <c r="Z99" s="81"/>
      <c r="AA99" s="81"/>
      <c r="AB99" s="81"/>
      <c r="AC99" s="82"/>
      <c r="AD99" s="82"/>
      <c r="AE99" s="82"/>
      <c r="AF99" s="82"/>
      <c r="AG99" s="82"/>
      <c r="AH99" s="82"/>
      <c r="AI99" s="82"/>
      <c r="AJ99" s="82"/>
      <c r="AK99" s="82"/>
      <c r="AL99" s="82"/>
      <c r="AM99" s="82"/>
      <c r="AN99" s="82"/>
      <c r="AO99" s="82"/>
      <c r="AP99" s="82"/>
      <c r="AQ99" s="82"/>
      <c r="AR99" s="82"/>
      <c r="AS99" s="82"/>
    </row>
    <row r="100" spans="4:45" ht="16.2">
      <c r="D100" s="85"/>
      <c r="F100" s="48"/>
      <c r="H100" s="58"/>
      <c r="I100" s="99"/>
      <c r="J100" s="49" t="s">
        <v>182</v>
      </c>
      <c r="K100" s="49" t="str">
        <f t="shared" si="1"/>
        <v/>
      </c>
      <c r="L100" s="65" t="s">
        <v>182</v>
      </c>
      <c r="M100" s="45" t="s">
        <v>182</v>
      </c>
      <c r="N100" s="45" t="str">
        <f t="shared" si="2"/>
        <v/>
      </c>
      <c r="O100" s="45" t="s">
        <v>182</v>
      </c>
      <c r="P100" s="49">
        <v>1</v>
      </c>
      <c r="Q100" s="49">
        <v>1</v>
      </c>
      <c r="R100" s="81"/>
      <c r="S100" s="81"/>
      <c r="T100" s="82"/>
      <c r="U100" s="82"/>
      <c r="V100" s="81"/>
      <c r="W100" s="81"/>
      <c r="X100" s="81"/>
      <c r="Y100" s="81"/>
      <c r="Z100" s="81"/>
      <c r="AA100" s="81"/>
      <c r="AB100" s="81"/>
      <c r="AC100" s="82"/>
      <c r="AD100" s="82"/>
      <c r="AE100" s="82"/>
      <c r="AF100" s="82"/>
      <c r="AG100" s="82"/>
      <c r="AH100" s="82"/>
      <c r="AI100" s="82"/>
      <c r="AJ100" s="82"/>
      <c r="AK100" s="82"/>
      <c r="AL100" s="82"/>
      <c r="AM100" s="82"/>
      <c r="AN100" s="82"/>
      <c r="AO100" s="82"/>
      <c r="AP100" s="82"/>
      <c r="AQ100" s="82"/>
      <c r="AR100" s="82"/>
      <c r="AS100" s="82"/>
    </row>
    <row r="101" spans="4:45" ht="16.2">
      <c r="D101" s="85"/>
      <c r="F101" s="48"/>
      <c r="H101" s="58"/>
      <c r="I101" s="99"/>
      <c r="J101" s="49" t="s">
        <v>182</v>
      </c>
      <c r="K101" s="49" t="str">
        <f t="shared" si="1"/>
        <v/>
      </c>
      <c r="L101" s="65" t="s">
        <v>182</v>
      </c>
      <c r="M101" s="45" t="s">
        <v>182</v>
      </c>
      <c r="N101" s="45" t="str">
        <f t="shared" si="2"/>
        <v/>
      </c>
      <c r="O101" s="45" t="s">
        <v>182</v>
      </c>
      <c r="P101" s="49">
        <v>1</v>
      </c>
      <c r="Q101" s="49">
        <v>1</v>
      </c>
      <c r="R101" s="81"/>
      <c r="S101" s="81"/>
      <c r="T101" s="82"/>
      <c r="U101" s="82"/>
      <c r="V101" s="81"/>
      <c r="W101" s="81"/>
      <c r="X101" s="81"/>
      <c r="Y101" s="81"/>
      <c r="Z101" s="81"/>
      <c r="AA101" s="81"/>
      <c r="AB101" s="81"/>
      <c r="AC101" s="82"/>
      <c r="AD101" s="82"/>
      <c r="AE101" s="82"/>
      <c r="AF101" s="82"/>
      <c r="AG101" s="82"/>
      <c r="AH101" s="82"/>
      <c r="AI101" s="82"/>
      <c r="AJ101" s="82"/>
      <c r="AK101" s="82"/>
      <c r="AL101" s="82"/>
      <c r="AM101" s="82"/>
      <c r="AN101" s="82"/>
      <c r="AO101" s="82"/>
      <c r="AP101" s="82"/>
      <c r="AQ101" s="82"/>
      <c r="AR101" s="82"/>
      <c r="AS101" s="82"/>
    </row>
    <row r="102" spans="4:45" ht="16.2">
      <c r="D102" s="85"/>
      <c r="F102" s="48"/>
      <c r="H102" s="58"/>
      <c r="I102" s="99"/>
      <c r="J102" s="49" t="s">
        <v>182</v>
      </c>
      <c r="K102" s="49" t="str">
        <f t="shared" si="1"/>
        <v/>
      </c>
      <c r="L102" s="65" t="s">
        <v>182</v>
      </c>
      <c r="M102" s="45" t="s">
        <v>182</v>
      </c>
      <c r="N102" s="45" t="str">
        <f t="shared" si="2"/>
        <v/>
      </c>
      <c r="O102" s="45" t="s">
        <v>182</v>
      </c>
      <c r="P102" s="49">
        <v>1</v>
      </c>
      <c r="Q102" s="49">
        <v>1</v>
      </c>
      <c r="R102" s="81"/>
      <c r="S102" s="81"/>
      <c r="T102" s="82"/>
      <c r="U102" s="82"/>
      <c r="V102" s="81"/>
      <c r="W102" s="81"/>
      <c r="X102" s="81"/>
      <c r="Y102" s="81"/>
      <c r="Z102" s="81"/>
      <c r="AA102" s="81"/>
      <c r="AB102" s="81"/>
      <c r="AC102" s="82"/>
      <c r="AD102" s="82"/>
      <c r="AE102" s="82"/>
      <c r="AF102" s="82"/>
      <c r="AG102" s="82"/>
      <c r="AH102" s="82"/>
      <c r="AI102" s="82"/>
      <c r="AJ102" s="82"/>
      <c r="AK102" s="82"/>
      <c r="AL102" s="82"/>
      <c r="AM102" s="82"/>
      <c r="AN102" s="82"/>
      <c r="AO102" s="82"/>
      <c r="AP102" s="82"/>
      <c r="AQ102" s="82"/>
      <c r="AR102" s="82"/>
      <c r="AS102" s="82"/>
    </row>
    <row r="103" spans="4:45" ht="16.2">
      <c r="D103" s="85"/>
      <c r="F103" s="48"/>
      <c r="H103" s="58"/>
      <c r="I103" s="99"/>
      <c r="J103" s="49" t="s">
        <v>182</v>
      </c>
      <c r="K103" s="49" t="str">
        <f t="shared" si="1"/>
        <v/>
      </c>
      <c r="L103" s="65" t="s">
        <v>182</v>
      </c>
      <c r="M103" s="45" t="s">
        <v>182</v>
      </c>
      <c r="N103" s="45" t="str">
        <f t="shared" si="2"/>
        <v/>
      </c>
      <c r="O103" s="45" t="s">
        <v>182</v>
      </c>
      <c r="P103" s="49">
        <v>1</v>
      </c>
      <c r="Q103" s="49">
        <v>1</v>
      </c>
      <c r="R103" s="81"/>
      <c r="S103" s="81"/>
      <c r="T103" s="82"/>
      <c r="U103" s="82"/>
      <c r="V103" s="81"/>
      <c r="W103" s="81"/>
      <c r="X103" s="81"/>
      <c r="Y103" s="81"/>
      <c r="Z103" s="81"/>
      <c r="AA103" s="81"/>
      <c r="AB103" s="81"/>
      <c r="AC103" s="82"/>
      <c r="AD103" s="82"/>
      <c r="AE103" s="82"/>
      <c r="AF103" s="82"/>
      <c r="AG103" s="82"/>
      <c r="AH103" s="82"/>
      <c r="AI103" s="82"/>
      <c r="AJ103" s="82"/>
      <c r="AK103" s="82"/>
      <c r="AL103" s="82"/>
      <c r="AM103" s="82"/>
      <c r="AN103" s="82"/>
      <c r="AO103" s="82"/>
      <c r="AP103" s="82"/>
      <c r="AQ103" s="82"/>
      <c r="AR103" s="82"/>
      <c r="AS103" s="82"/>
    </row>
    <row r="104" spans="4:45" ht="16.2">
      <c r="D104" s="85"/>
      <c r="F104" s="48"/>
      <c r="H104" s="58"/>
      <c r="I104" s="99"/>
      <c r="J104" s="49" t="s">
        <v>182</v>
      </c>
      <c r="K104" s="49" t="str">
        <f t="shared" si="1"/>
        <v/>
      </c>
      <c r="L104" s="65" t="s">
        <v>182</v>
      </c>
      <c r="M104" s="45" t="s">
        <v>182</v>
      </c>
      <c r="N104" s="45" t="str">
        <f t="shared" si="2"/>
        <v/>
      </c>
      <c r="O104" s="45" t="s">
        <v>182</v>
      </c>
      <c r="P104" s="49">
        <v>1</v>
      </c>
      <c r="Q104" s="49">
        <v>1</v>
      </c>
      <c r="R104" s="81"/>
      <c r="S104" s="81"/>
      <c r="T104" s="82"/>
      <c r="U104" s="82"/>
      <c r="V104" s="81"/>
      <c r="W104" s="81"/>
      <c r="X104" s="81"/>
      <c r="Y104" s="81"/>
      <c r="Z104" s="81"/>
      <c r="AA104" s="81"/>
      <c r="AB104" s="81"/>
      <c r="AC104" s="82"/>
      <c r="AD104" s="82"/>
      <c r="AE104" s="82"/>
      <c r="AF104" s="82"/>
      <c r="AG104" s="82"/>
      <c r="AH104" s="82"/>
      <c r="AI104" s="82"/>
      <c r="AJ104" s="82"/>
      <c r="AK104" s="82"/>
      <c r="AL104" s="82"/>
      <c r="AM104" s="82"/>
      <c r="AN104" s="82"/>
      <c r="AO104" s="82"/>
      <c r="AP104" s="82"/>
      <c r="AQ104" s="82"/>
      <c r="AR104" s="82"/>
      <c r="AS104" s="82"/>
    </row>
    <row r="105" spans="4:45" ht="16.2">
      <c r="D105" s="85"/>
      <c r="F105" s="48"/>
      <c r="H105" s="58"/>
      <c r="I105" s="99"/>
      <c r="J105" s="49" t="s">
        <v>182</v>
      </c>
      <c r="K105" s="49" t="str">
        <f t="shared" si="1"/>
        <v/>
      </c>
      <c r="L105" s="65" t="s">
        <v>182</v>
      </c>
      <c r="M105" s="45" t="s">
        <v>182</v>
      </c>
      <c r="N105" s="45" t="str">
        <f t="shared" si="2"/>
        <v/>
      </c>
      <c r="O105" s="45" t="s">
        <v>182</v>
      </c>
      <c r="P105" s="49">
        <v>1</v>
      </c>
      <c r="Q105" s="49">
        <v>1</v>
      </c>
      <c r="R105" s="81"/>
      <c r="S105" s="81"/>
      <c r="T105" s="82"/>
      <c r="U105" s="82"/>
      <c r="V105" s="81"/>
      <c r="W105" s="81"/>
      <c r="X105" s="81"/>
      <c r="Y105" s="81"/>
      <c r="Z105" s="81"/>
      <c r="AA105" s="81"/>
      <c r="AB105" s="81"/>
      <c r="AC105" s="82"/>
      <c r="AD105" s="82"/>
      <c r="AE105" s="82"/>
      <c r="AF105" s="82"/>
      <c r="AG105" s="82"/>
      <c r="AH105" s="82"/>
      <c r="AI105" s="82"/>
      <c r="AJ105" s="82"/>
      <c r="AK105" s="82"/>
      <c r="AL105" s="82"/>
      <c r="AM105" s="82"/>
      <c r="AN105" s="82"/>
      <c r="AO105" s="82"/>
      <c r="AP105" s="82"/>
      <c r="AQ105" s="82"/>
      <c r="AR105" s="82"/>
      <c r="AS105" s="82"/>
    </row>
    <row r="106" spans="4:45" ht="16.2">
      <c r="D106" s="85"/>
      <c r="F106" s="48"/>
      <c r="H106" s="58"/>
      <c r="I106" s="99"/>
      <c r="J106" s="49" t="s">
        <v>182</v>
      </c>
      <c r="K106" s="49" t="str">
        <f t="shared" si="1"/>
        <v/>
      </c>
      <c r="L106" s="65" t="s">
        <v>182</v>
      </c>
      <c r="M106" s="45" t="s">
        <v>182</v>
      </c>
      <c r="N106" s="45" t="str">
        <f t="shared" si="2"/>
        <v/>
      </c>
      <c r="O106" s="45" t="s">
        <v>182</v>
      </c>
      <c r="P106" s="49">
        <v>1</v>
      </c>
      <c r="Q106" s="49">
        <v>1</v>
      </c>
      <c r="R106" s="81"/>
      <c r="S106" s="81"/>
      <c r="T106" s="82"/>
      <c r="U106" s="82"/>
      <c r="V106" s="81"/>
      <c r="W106" s="81"/>
      <c r="X106" s="81"/>
      <c r="Y106" s="81"/>
      <c r="Z106" s="81"/>
      <c r="AA106" s="81"/>
      <c r="AB106" s="81"/>
      <c r="AC106" s="82"/>
      <c r="AD106" s="82"/>
      <c r="AE106" s="82"/>
      <c r="AF106" s="82"/>
      <c r="AG106" s="82"/>
      <c r="AH106" s="82"/>
      <c r="AI106" s="82"/>
      <c r="AJ106" s="82"/>
      <c r="AK106" s="82"/>
      <c r="AL106" s="82"/>
      <c r="AM106" s="82"/>
      <c r="AN106" s="82"/>
      <c r="AO106" s="82"/>
      <c r="AP106" s="82"/>
      <c r="AQ106" s="82"/>
      <c r="AR106" s="82"/>
      <c r="AS106" s="82"/>
    </row>
    <row r="107" spans="4:45" ht="16.2">
      <c r="D107" s="85"/>
      <c r="F107" s="48"/>
      <c r="H107" s="58"/>
      <c r="I107" s="99"/>
      <c r="J107" s="49" t="s">
        <v>182</v>
      </c>
      <c r="K107" s="49" t="str">
        <f t="shared" si="1"/>
        <v/>
      </c>
      <c r="L107" s="65" t="s">
        <v>182</v>
      </c>
      <c r="M107" s="45" t="s">
        <v>182</v>
      </c>
      <c r="N107" s="45" t="str">
        <f t="shared" si="2"/>
        <v/>
      </c>
      <c r="O107" s="45" t="s">
        <v>182</v>
      </c>
      <c r="P107" s="49">
        <v>1</v>
      </c>
      <c r="Q107" s="49">
        <v>1</v>
      </c>
      <c r="R107" s="81"/>
      <c r="S107" s="81"/>
      <c r="T107" s="82"/>
      <c r="U107" s="82"/>
      <c r="V107" s="81"/>
      <c r="W107" s="81"/>
      <c r="X107" s="81"/>
      <c r="Y107" s="81"/>
      <c r="Z107" s="81"/>
      <c r="AA107" s="81"/>
      <c r="AB107" s="81"/>
      <c r="AC107" s="82"/>
      <c r="AD107" s="82"/>
      <c r="AE107" s="82"/>
      <c r="AF107" s="82"/>
      <c r="AG107" s="82"/>
      <c r="AH107" s="82"/>
      <c r="AI107" s="82"/>
      <c r="AJ107" s="82"/>
      <c r="AK107" s="82"/>
      <c r="AL107" s="82"/>
      <c r="AM107" s="82"/>
      <c r="AN107" s="82"/>
      <c r="AO107" s="82"/>
      <c r="AP107" s="82"/>
      <c r="AQ107" s="82"/>
      <c r="AR107" s="82"/>
      <c r="AS107" s="82"/>
    </row>
    <row r="108" spans="4:45" ht="16.2">
      <c r="D108" s="85"/>
      <c r="F108" s="48"/>
      <c r="H108" s="58"/>
      <c r="I108" s="99"/>
      <c r="J108" s="49" t="s">
        <v>182</v>
      </c>
      <c r="K108" s="49" t="str">
        <f t="shared" si="1"/>
        <v/>
      </c>
      <c r="L108" s="65" t="s">
        <v>182</v>
      </c>
      <c r="M108" s="45" t="s">
        <v>182</v>
      </c>
      <c r="N108" s="45" t="str">
        <f t="shared" si="2"/>
        <v/>
      </c>
      <c r="O108" s="45" t="s">
        <v>182</v>
      </c>
      <c r="P108" s="49">
        <v>1</v>
      </c>
      <c r="Q108" s="49">
        <v>1</v>
      </c>
      <c r="R108" s="81"/>
      <c r="S108" s="81"/>
      <c r="T108" s="82"/>
      <c r="U108" s="82"/>
      <c r="V108" s="81"/>
      <c r="W108" s="81"/>
      <c r="X108" s="81"/>
      <c r="Y108" s="81"/>
      <c r="Z108" s="81"/>
      <c r="AA108" s="81"/>
      <c r="AB108" s="81"/>
      <c r="AC108" s="82"/>
      <c r="AD108" s="82"/>
      <c r="AE108" s="82"/>
      <c r="AF108" s="82"/>
      <c r="AG108" s="82"/>
      <c r="AH108" s="82"/>
      <c r="AI108" s="82"/>
      <c r="AJ108" s="82"/>
      <c r="AK108" s="82"/>
      <c r="AL108" s="82"/>
      <c r="AM108" s="82"/>
      <c r="AN108" s="82"/>
      <c r="AO108" s="82"/>
      <c r="AP108" s="82"/>
      <c r="AQ108" s="82"/>
      <c r="AR108" s="82"/>
      <c r="AS108" s="82"/>
    </row>
    <row r="109" spans="4:45" ht="16.2">
      <c r="D109" s="85"/>
      <c r="F109" s="48"/>
      <c r="H109" s="58"/>
      <c r="I109" s="99"/>
      <c r="J109" s="49" t="s">
        <v>182</v>
      </c>
      <c r="K109" s="49" t="str">
        <f t="shared" si="1"/>
        <v/>
      </c>
      <c r="L109" s="65" t="s">
        <v>182</v>
      </c>
      <c r="M109" s="45" t="s">
        <v>182</v>
      </c>
      <c r="N109" s="45" t="str">
        <f t="shared" si="2"/>
        <v/>
      </c>
      <c r="O109" s="45" t="s">
        <v>182</v>
      </c>
      <c r="P109" s="49">
        <v>1</v>
      </c>
      <c r="Q109" s="49">
        <v>1</v>
      </c>
      <c r="R109" s="81"/>
      <c r="S109" s="81"/>
      <c r="T109" s="82"/>
      <c r="U109" s="82"/>
      <c r="V109" s="81"/>
      <c r="W109" s="81"/>
      <c r="X109" s="81"/>
      <c r="Y109" s="81"/>
      <c r="Z109" s="81"/>
      <c r="AA109" s="81"/>
      <c r="AB109" s="81"/>
      <c r="AC109" s="82"/>
      <c r="AD109" s="82"/>
      <c r="AE109" s="82"/>
      <c r="AF109" s="82"/>
      <c r="AG109" s="82"/>
      <c r="AH109" s="82"/>
      <c r="AI109" s="82"/>
      <c r="AJ109" s="82"/>
      <c r="AK109" s="82"/>
      <c r="AL109" s="82"/>
      <c r="AM109" s="82"/>
      <c r="AN109" s="82"/>
      <c r="AO109" s="82"/>
      <c r="AP109" s="82"/>
      <c r="AQ109" s="82"/>
      <c r="AR109" s="82"/>
      <c r="AS109" s="82"/>
    </row>
    <row r="110" spans="4:45" ht="16.2">
      <c r="D110" s="85"/>
      <c r="F110" s="48"/>
      <c r="H110" s="58"/>
      <c r="I110" s="99"/>
      <c r="J110" s="49" t="s">
        <v>182</v>
      </c>
      <c r="K110" s="49" t="str">
        <f t="shared" si="1"/>
        <v/>
      </c>
      <c r="L110" s="65" t="s">
        <v>182</v>
      </c>
      <c r="M110" s="45" t="s">
        <v>182</v>
      </c>
      <c r="N110" s="45" t="str">
        <f t="shared" si="2"/>
        <v/>
      </c>
      <c r="O110" s="45" t="s">
        <v>182</v>
      </c>
      <c r="P110" s="49">
        <v>1</v>
      </c>
      <c r="Q110" s="49">
        <v>1</v>
      </c>
      <c r="R110" s="81"/>
      <c r="S110" s="81"/>
      <c r="T110" s="82"/>
      <c r="U110" s="82"/>
      <c r="V110" s="81"/>
      <c r="W110" s="81"/>
      <c r="X110" s="81"/>
      <c r="Y110" s="81"/>
      <c r="Z110" s="81"/>
      <c r="AA110" s="81"/>
      <c r="AB110" s="81"/>
      <c r="AC110" s="82"/>
      <c r="AD110" s="82"/>
      <c r="AE110" s="82"/>
      <c r="AF110" s="82"/>
      <c r="AG110" s="82"/>
      <c r="AH110" s="82"/>
      <c r="AI110" s="82"/>
      <c r="AJ110" s="82"/>
      <c r="AK110" s="82"/>
      <c r="AL110" s="82"/>
      <c r="AM110" s="82"/>
      <c r="AN110" s="82"/>
      <c r="AO110" s="82"/>
      <c r="AP110" s="82"/>
      <c r="AQ110" s="82"/>
      <c r="AR110" s="82"/>
      <c r="AS110" s="82"/>
    </row>
    <row r="111" spans="4:45" ht="16.2">
      <c r="D111" s="85"/>
      <c r="F111" s="48"/>
      <c r="H111" s="58"/>
      <c r="I111" s="99"/>
      <c r="J111" s="49" t="s">
        <v>182</v>
      </c>
      <c r="K111" s="49" t="str">
        <f t="shared" si="1"/>
        <v/>
      </c>
      <c r="L111" s="65" t="s">
        <v>182</v>
      </c>
      <c r="M111" s="45" t="s">
        <v>182</v>
      </c>
      <c r="N111" s="45" t="str">
        <f t="shared" si="2"/>
        <v/>
      </c>
      <c r="O111" s="45" t="s">
        <v>182</v>
      </c>
      <c r="P111" s="49">
        <v>1</v>
      </c>
      <c r="Q111" s="49">
        <v>1</v>
      </c>
      <c r="R111" s="81"/>
      <c r="S111" s="81"/>
      <c r="T111" s="82"/>
      <c r="U111" s="82"/>
      <c r="V111" s="81"/>
      <c r="W111" s="81"/>
      <c r="X111" s="81"/>
      <c r="Y111" s="81"/>
      <c r="Z111" s="81"/>
      <c r="AA111" s="81"/>
      <c r="AB111" s="81"/>
      <c r="AC111" s="82"/>
      <c r="AD111" s="82"/>
      <c r="AE111" s="82"/>
      <c r="AF111" s="82"/>
      <c r="AG111" s="82"/>
      <c r="AH111" s="82"/>
      <c r="AI111" s="82"/>
      <c r="AJ111" s="82"/>
      <c r="AK111" s="82"/>
      <c r="AL111" s="82"/>
      <c r="AM111" s="82"/>
      <c r="AN111" s="82"/>
      <c r="AO111" s="82"/>
      <c r="AP111" s="82"/>
      <c r="AQ111" s="82"/>
      <c r="AR111" s="82"/>
      <c r="AS111" s="82"/>
    </row>
    <row r="112" spans="4:45" ht="16.2">
      <c r="D112" s="85"/>
      <c r="F112" s="48"/>
      <c r="H112" s="58"/>
      <c r="I112" s="99"/>
      <c r="J112" s="49" t="s">
        <v>182</v>
      </c>
      <c r="K112" s="49" t="str">
        <f t="shared" si="1"/>
        <v/>
      </c>
      <c r="L112" s="65" t="s">
        <v>182</v>
      </c>
      <c r="M112" s="45" t="s">
        <v>182</v>
      </c>
      <c r="N112" s="45" t="str">
        <f t="shared" si="2"/>
        <v/>
      </c>
      <c r="O112" s="45" t="s">
        <v>182</v>
      </c>
      <c r="P112" s="49">
        <v>1</v>
      </c>
      <c r="Q112" s="49">
        <v>1</v>
      </c>
      <c r="R112" s="81"/>
      <c r="S112" s="81"/>
      <c r="T112" s="82"/>
      <c r="U112" s="82"/>
      <c r="V112" s="81"/>
      <c r="W112" s="81"/>
      <c r="X112" s="81"/>
      <c r="Y112" s="81"/>
      <c r="Z112" s="81"/>
      <c r="AA112" s="81"/>
      <c r="AB112" s="81"/>
      <c r="AC112" s="82"/>
      <c r="AD112" s="82"/>
      <c r="AE112" s="82"/>
      <c r="AF112" s="82"/>
      <c r="AG112" s="82"/>
      <c r="AH112" s="82"/>
      <c r="AI112" s="82"/>
      <c r="AJ112" s="82"/>
      <c r="AK112" s="82"/>
      <c r="AL112" s="82"/>
      <c r="AM112" s="82"/>
      <c r="AN112" s="82"/>
      <c r="AO112" s="82"/>
      <c r="AP112" s="82"/>
      <c r="AQ112" s="82"/>
      <c r="AR112" s="82"/>
      <c r="AS112" s="82"/>
    </row>
    <row r="113" spans="4:45" ht="16.2">
      <c r="D113" s="85"/>
      <c r="F113" s="48"/>
      <c r="H113" s="58"/>
      <c r="I113" s="99"/>
      <c r="J113" s="49" t="s">
        <v>182</v>
      </c>
      <c r="K113" s="49" t="str">
        <f t="shared" si="1"/>
        <v/>
      </c>
      <c r="L113" s="65" t="s">
        <v>182</v>
      </c>
      <c r="M113" s="45" t="s">
        <v>182</v>
      </c>
      <c r="N113" s="45" t="str">
        <f t="shared" si="2"/>
        <v/>
      </c>
      <c r="O113" s="45" t="s">
        <v>182</v>
      </c>
      <c r="P113" s="49">
        <v>1</v>
      </c>
      <c r="Q113" s="49">
        <v>1</v>
      </c>
      <c r="R113" s="81"/>
      <c r="S113" s="81"/>
      <c r="T113" s="82"/>
      <c r="U113" s="82"/>
      <c r="V113" s="81"/>
      <c r="W113" s="81"/>
      <c r="X113" s="81"/>
      <c r="Y113" s="81"/>
      <c r="Z113" s="81"/>
      <c r="AA113" s="81"/>
      <c r="AB113" s="81"/>
      <c r="AC113" s="82"/>
      <c r="AD113" s="82"/>
      <c r="AE113" s="82"/>
      <c r="AF113" s="82"/>
      <c r="AG113" s="82"/>
      <c r="AH113" s="82"/>
      <c r="AI113" s="82"/>
      <c r="AJ113" s="82"/>
      <c r="AK113" s="82"/>
      <c r="AL113" s="82"/>
      <c r="AM113" s="82"/>
      <c r="AN113" s="82"/>
      <c r="AO113" s="82"/>
      <c r="AP113" s="82"/>
      <c r="AQ113" s="82"/>
      <c r="AR113" s="82"/>
      <c r="AS113" s="82"/>
    </row>
    <row r="114" spans="4:45" ht="16.2">
      <c r="D114" s="85"/>
      <c r="F114" s="48"/>
      <c r="H114" s="58"/>
      <c r="I114" s="99"/>
      <c r="J114" s="49" t="s">
        <v>182</v>
      </c>
      <c r="K114" s="49" t="str">
        <f t="shared" si="1"/>
        <v/>
      </c>
      <c r="L114" s="65" t="s">
        <v>182</v>
      </c>
      <c r="M114" s="45" t="s">
        <v>182</v>
      </c>
      <c r="N114" s="45" t="str">
        <f t="shared" si="2"/>
        <v/>
      </c>
      <c r="O114" s="45" t="s">
        <v>182</v>
      </c>
      <c r="P114" s="49">
        <v>1</v>
      </c>
      <c r="Q114" s="49">
        <v>1</v>
      </c>
      <c r="R114" s="81"/>
      <c r="S114" s="81"/>
      <c r="T114" s="82"/>
      <c r="U114" s="82"/>
      <c r="V114" s="81"/>
      <c r="W114" s="81"/>
      <c r="X114" s="81"/>
      <c r="Y114" s="81"/>
      <c r="Z114" s="81"/>
      <c r="AA114" s="81"/>
      <c r="AB114" s="81"/>
      <c r="AC114" s="82"/>
      <c r="AD114" s="82"/>
      <c r="AE114" s="82"/>
      <c r="AF114" s="82"/>
      <c r="AG114" s="82"/>
      <c r="AH114" s="82"/>
      <c r="AI114" s="82"/>
      <c r="AJ114" s="82"/>
      <c r="AK114" s="82"/>
      <c r="AL114" s="82"/>
      <c r="AM114" s="82"/>
      <c r="AN114" s="82"/>
      <c r="AO114" s="82"/>
      <c r="AP114" s="82"/>
      <c r="AQ114" s="82"/>
      <c r="AR114" s="82"/>
      <c r="AS114" s="82"/>
    </row>
    <row r="115" spans="4:45" ht="16.2">
      <c r="D115" s="85"/>
      <c r="F115" s="48"/>
      <c r="H115" s="58"/>
      <c r="I115" s="99"/>
      <c r="J115" s="49" t="s">
        <v>182</v>
      </c>
      <c r="K115" s="49" t="str">
        <f t="shared" si="1"/>
        <v/>
      </c>
      <c r="L115" s="65" t="s">
        <v>182</v>
      </c>
      <c r="M115" s="45" t="s">
        <v>182</v>
      </c>
      <c r="N115" s="45" t="str">
        <f t="shared" si="2"/>
        <v/>
      </c>
      <c r="O115" s="45" t="s">
        <v>182</v>
      </c>
      <c r="P115" s="49">
        <v>1</v>
      </c>
      <c r="Q115" s="49">
        <v>1</v>
      </c>
      <c r="R115" s="81"/>
      <c r="S115" s="81"/>
      <c r="T115" s="82"/>
      <c r="U115" s="82"/>
      <c r="V115" s="81"/>
      <c r="W115" s="81"/>
      <c r="X115" s="81"/>
      <c r="Y115" s="81"/>
      <c r="Z115" s="81"/>
      <c r="AA115" s="81"/>
      <c r="AB115" s="81"/>
      <c r="AC115" s="82"/>
      <c r="AD115" s="82"/>
      <c r="AE115" s="82"/>
      <c r="AF115" s="82"/>
      <c r="AG115" s="82"/>
      <c r="AH115" s="82"/>
      <c r="AI115" s="82"/>
      <c r="AJ115" s="82"/>
      <c r="AK115" s="82"/>
      <c r="AL115" s="82"/>
      <c r="AM115" s="82"/>
      <c r="AN115" s="82"/>
      <c r="AO115" s="82"/>
      <c r="AP115" s="82"/>
      <c r="AQ115" s="82"/>
      <c r="AR115" s="82"/>
      <c r="AS115" s="82"/>
    </row>
    <row r="116" spans="4:45" ht="16.2">
      <c r="D116" s="85"/>
      <c r="F116" s="48"/>
      <c r="H116" s="58"/>
      <c r="I116" s="99"/>
      <c r="J116" s="49" t="s">
        <v>182</v>
      </c>
      <c r="K116" s="49" t="str">
        <f t="shared" si="1"/>
        <v/>
      </c>
      <c r="L116" s="65" t="s">
        <v>182</v>
      </c>
      <c r="M116" s="45" t="s">
        <v>182</v>
      </c>
      <c r="N116" s="45" t="str">
        <f t="shared" si="2"/>
        <v/>
      </c>
      <c r="O116" s="45" t="s">
        <v>182</v>
      </c>
      <c r="P116" s="49">
        <v>1</v>
      </c>
      <c r="Q116" s="49">
        <v>1</v>
      </c>
      <c r="R116" s="81"/>
      <c r="S116" s="81"/>
      <c r="T116" s="82"/>
      <c r="U116" s="82"/>
      <c r="V116" s="81"/>
      <c r="W116" s="81"/>
      <c r="X116" s="81"/>
      <c r="Y116" s="81"/>
      <c r="Z116" s="81"/>
      <c r="AA116" s="81"/>
      <c r="AB116" s="81"/>
      <c r="AC116" s="82"/>
      <c r="AD116" s="82"/>
      <c r="AE116" s="82"/>
      <c r="AF116" s="82"/>
      <c r="AG116" s="82"/>
      <c r="AH116" s="82"/>
      <c r="AI116" s="82"/>
      <c r="AJ116" s="82"/>
      <c r="AK116" s="82"/>
      <c r="AL116" s="82"/>
      <c r="AM116" s="82"/>
      <c r="AN116" s="82"/>
      <c r="AO116" s="82"/>
      <c r="AP116" s="82"/>
      <c r="AQ116" s="82"/>
      <c r="AR116" s="82"/>
      <c r="AS116" s="82"/>
    </row>
    <row r="117" spans="4:45" ht="16.2">
      <c r="D117" s="85"/>
      <c r="F117" s="48"/>
      <c r="H117" s="58"/>
      <c r="I117" s="99"/>
      <c r="J117" s="49" t="s">
        <v>182</v>
      </c>
      <c r="K117" s="49" t="str">
        <f t="shared" si="1"/>
        <v/>
      </c>
      <c r="L117" s="65" t="s">
        <v>182</v>
      </c>
      <c r="M117" s="45" t="s">
        <v>182</v>
      </c>
      <c r="N117" s="45" t="str">
        <f t="shared" si="2"/>
        <v/>
      </c>
      <c r="O117" s="45" t="s">
        <v>182</v>
      </c>
      <c r="P117" s="49">
        <v>1</v>
      </c>
      <c r="Q117" s="49">
        <v>1</v>
      </c>
      <c r="R117" s="81"/>
      <c r="S117" s="81"/>
      <c r="T117" s="82"/>
      <c r="U117" s="82"/>
      <c r="V117" s="81"/>
      <c r="W117" s="81"/>
      <c r="X117" s="81"/>
      <c r="Y117" s="81"/>
      <c r="Z117" s="81"/>
      <c r="AA117" s="81"/>
      <c r="AB117" s="81"/>
      <c r="AC117" s="82"/>
      <c r="AD117" s="82"/>
      <c r="AE117" s="82"/>
      <c r="AF117" s="82"/>
      <c r="AG117" s="82"/>
      <c r="AH117" s="82"/>
      <c r="AI117" s="82"/>
      <c r="AJ117" s="82"/>
      <c r="AK117" s="82"/>
      <c r="AL117" s="82"/>
      <c r="AM117" s="82"/>
      <c r="AN117" s="82"/>
      <c r="AO117" s="82"/>
      <c r="AP117" s="82"/>
      <c r="AQ117" s="82"/>
      <c r="AR117" s="82"/>
      <c r="AS117" s="82"/>
    </row>
    <row r="118" spans="4:45" ht="16.2">
      <c r="D118" s="85"/>
      <c r="F118" s="48"/>
      <c r="H118" s="58"/>
      <c r="I118" s="99"/>
      <c r="J118" s="49" t="s">
        <v>182</v>
      </c>
      <c r="K118" s="49" t="str">
        <f t="shared" si="1"/>
        <v/>
      </c>
      <c r="L118" s="65" t="s">
        <v>182</v>
      </c>
      <c r="M118" s="45" t="s">
        <v>182</v>
      </c>
      <c r="N118" s="45" t="str">
        <f t="shared" si="2"/>
        <v/>
      </c>
      <c r="O118" s="45" t="s">
        <v>182</v>
      </c>
      <c r="P118" s="49">
        <v>1</v>
      </c>
      <c r="Q118" s="49">
        <v>1</v>
      </c>
      <c r="R118" s="81"/>
      <c r="S118" s="81"/>
      <c r="T118" s="82"/>
      <c r="U118" s="82"/>
      <c r="V118" s="81"/>
      <c r="W118" s="81"/>
      <c r="X118" s="81"/>
      <c r="Y118" s="81"/>
      <c r="Z118" s="81"/>
      <c r="AA118" s="81"/>
      <c r="AB118" s="81"/>
      <c r="AC118" s="82"/>
      <c r="AD118" s="82"/>
      <c r="AE118" s="82"/>
      <c r="AF118" s="82"/>
      <c r="AG118" s="82"/>
      <c r="AH118" s="82"/>
      <c r="AI118" s="82"/>
      <c r="AJ118" s="82"/>
      <c r="AK118" s="82"/>
      <c r="AL118" s="82"/>
      <c r="AM118" s="82"/>
      <c r="AN118" s="82"/>
      <c r="AO118" s="82"/>
      <c r="AP118" s="82"/>
      <c r="AQ118" s="82"/>
      <c r="AR118" s="82"/>
      <c r="AS118" s="82"/>
    </row>
    <row r="119" spans="4:45" ht="16.2">
      <c r="D119" s="85"/>
      <c r="F119" s="48"/>
      <c r="H119" s="58"/>
      <c r="I119" s="99"/>
      <c r="J119" s="49" t="s">
        <v>182</v>
      </c>
      <c r="K119" s="49" t="str">
        <f t="shared" si="1"/>
        <v/>
      </c>
      <c r="L119" s="65" t="s">
        <v>182</v>
      </c>
      <c r="M119" s="45" t="s">
        <v>182</v>
      </c>
      <c r="N119" s="45" t="str">
        <f t="shared" si="2"/>
        <v/>
      </c>
      <c r="O119" s="45" t="s">
        <v>182</v>
      </c>
      <c r="P119" s="49">
        <v>1</v>
      </c>
      <c r="Q119" s="49">
        <v>1</v>
      </c>
      <c r="R119" s="81"/>
      <c r="S119" s="81"/>
      <c r="T119" s="82"/>
      <c r="U119" s="82"/>
      <c r="V119" s="81"/>
      <c r="W119" s="81"/>
      <c r="X119" s="81"/>
      <c r="Y119" s="81"/>
      <c r="Z119" s="81"/>
      <c r="AA119" s="81"/>
      <c r="AB119" s="81"/>
      <c r="AC119" s="82"/>
      <c r="AD119" s="82"/>
      <c r="AE119" s="82"/>
      <c r="AF119" s="82"/>
      <c r="AG119" s="82"/>
      <c r="AH119" s="82"/>
      <c r="AI119" s="82"/>
      <c r="AJ119" s="82"/>
      <c r="AK119" s="82"/>
      <c r="AL119" s="82"/>
      <c r="AM119" s="82"/>
      <c r="AN119" s="82"/>
      <c r="AO119" s="82"/>
      <c r="AP119" s="82"/>
      <c r="AQ119" s="82"/>
      <c r="AR119" s="82"/>
      <c r="AS119" s="82"/>
    </row>
    <row r="120" spans="4:45" ht="16.2">
      <c r="D120" s="85"/>
      <c r="F120" s="48"/>
      <c r="H120" s="58"/>
      <c r="I120" s="99"/>
      <c r="J120" s="49" t="s">
        <v>182</v>
      </c>
      <c r="K120" s="49" t="str">
        <f t="shared" si="1"/>
        <v/>
      </c>
      <c r="L120" s="65" t="s">
        <v>182</v>
      </c>
      <c r="M120" s="45" t="s">
        <v>182</v>
      </c>
      <c r="N120" s="45" t="str">
        <f t="shared" si="2"/>
        <v/>
      </c>
      <c r="O120" s="45" t="s">
        <v>182</v>
      </c>
      <c r="P120" s="49">
        <v>1</v>
      </c>
      <c r="Q120" s="49">
        <v>1</v>
      </c>
      <c r="R120" s="81"/>
      <c r="S120" s="81"/>
      <c r="T120" s="82"/>
      <c r="U120" s="82"/>
      <c r="V120" s="81"/>
      <c r="W120" s="81"/>
      <c r="X120" s="81"/>
      <c r="Y120" s="81"/>
      <c r="Z120" s="81"/>
      <c r="AA120" s="81"/>
      <c r="AB120" s="81"/>
      <c r="AC120" s="82"/>
      <c r="AD120" s="82"/>
      <c r="AE120" s="82"/>
      <c r="AF120" s="82"/>
      <c r="AG120" s="82"/>
      <c r="AH120" s="82"/>
      <c r="AI120" s="82"/>
      <c r="AJ120" s="82"/>
      <c r="AK120" s="82"/>
      <c r="AL120" s="82"/>
      <c r="AM120" s="82"/>
      <c r="AN120" s="82"/>
      <c r="AO120" s="82"/>
      <c r="AP120" s="82"/>
      <c r="AQ120" s="82"/>
      <c r="AR120" s="82"/>
      <c r="AS120" s="82"/>
    </row>
    <row r="121" spans="4:45" ht="16.2">
      <c r="D121" s="85"/>
      <c r="F121" s="48"/>
      <c r="H121" s="58"/>
      <c r="I121" s="99"/>
      <c r="J121" s="49" t="s">
        <v>182</v>
      </c>
      <c r="K121" s="49" t="str">
        <f t="shared" si="1"/>
        <v/>
      </c>
      <c r="L121" s="65" t="s">
        <v>182</v>
      </c>
      <c r="M121" s="45" t="s">
        <v>182</v>
      </c>
      <c r="N121" s="45" t="str">
        <f t="shared" si="2"/>
        <v/>
      </c>
      <c r="O121" s="45" t="s">
        <v>182</v>
      </c>
      <c r="P121" s="49">
        <v>1</v>
      </c>
      <c r="Q121" s="49">
        <v>1</v>
      </c>
      <c r="R121" s="81"/>
      <c r="S121" s="81"/>
      <c r="T121" s="82"/>
      <c r="U121" s="82"/>
      <c r="V121" s="81"/>
      <c r="W121" s="81"/>
      <c r="X121" s="81"/>
      <c r="Y121" s="81"/>
      <c r="Z121" s="81"/>
      <c r="AA121" s="81"/>
      <c r="AB121" s="81"/>
      <c r="AC121" s="82"/>
      <c r="AD121" s="82"/>
      <c r="AE121" s="82"/>
      <c r="AF121" s="82"/>
      <c r="AG121" s="82"/>
      <c r="AH121" s="82"/>
      <c r="AI121" s="82"/>
      <c r="AJ121" s="82"/>
      <c r="AK121" s="82"/>
      <c r="AL121" s="82"/>
      <c r="AM121" s="82"/>
      <c r="AN121" s="82"/>
      <c r="AO121" s="82"/>
      <c r="AP121" s="82"/>
      <c r="AQ121" s="82"/>
      <c r="AR121" s="82"/>
      <c r="AS121" s="82"/>
    </row>
    <row r="122" spans="4:45" ht="16.2">
      <c r="D122" s="85"/>
      <c r="F122" s="48"/>
      <c r="H122" s="58"/>
      <c r="I122" s="99"/>
      <c r="J122" s="49" t="s">
        <v>182</v>
      </c>
      <c r="K122" s="49" t="str">
        <f t="shared" si="1"/>
        <v/>
      </c>
      <c r="L122" s="65" t="s">
        <v>182</v>
      </c>
      <c r="M122" s="45" t="s">
        <v>182</v>
      </c>
      <c r="N122" s="45" t="str">
        <f t="shared" si="2"/>
        <v/>
      </c>
      <c r="O122" s="45" t="s">
        <v>182</v>
      </c>
      <c r="P122" s="49">
        <v>1</v>
      </c>
      <c r="Q122" s="49">
        <v>1</v>
      </c>
      <c r="R122" s="81"/>
      <c r="S122" s="81"/>
      <c r="T122" s="82"/>
      <c r="U122" s="82"/>
      <c r="V122" s="81"/>
      <c r="W122" s="81"/>
      <c r="X122" s="81"/>
      <c r="Y122" s="81"/>
      <c r="Z122" s="81"/>
      <c r="AA122" s="81"/>
      <c r="AB122" s="81"/>
      <c r="AC122" s="82"/>
      <c r="AD122" s="82"/>
      <c r="AE122" s="82"/>
      <c r="AF122" s="82"/>
      <c r="AG122" s="82"/>
      <c r="AH122" s="82"/>
      <c r="AI122" s="82"/>
      <c r="AJ122" s="82"/>
      <c r="AK122" s="82"/>
      <c r="AL122" s="82"/>
      <c r="AM122" s="82"/>
      <c r="AN122" s="82"/>
      <c r="AO122" s="82"/>
      <c r="AP122" s="82"/>
      <c r="AQ122" s="82"/>
      <c r="AR122" s="82"/>
      <c r="AS122" s="82"/>
    </row>
    <row r="123" spans="4:45" ht="16.2">
      <c r="D123" s="85"/>
      <c r="F123" s="48"/>
      <c r="H123" s="58"/>
      <c r="I123" s="99"/>
      <c r="J123" s="49" t="s">
        <v>182</v>
      </c>
      <c r="K123" s="49" t="str">
        <f t="shared" si="1"/>
        <v/>
      </c>
      <c r="L123" s="65" t="s">
        <v>182</v>
      </c>
      <c r="M123" s="45" t="s">
        <v>182</v>
      </c>
      <c r="N123" s="45" t="str">
        <f t="shared" si="2"/>
        <v/>
      </c>
      <c r="O123" s="45" t="s">
        <v>182</v>
      </c>
      <c r="P123" s="49">
        <v>1</v>
      </c>
      <c r="Q123" s="49">
        <v>1</v>
      </c>
      <c r="R123" s="81"/>
      <c r="S123" s="81"/>
      <c r="T123" s="82"/>
      <c r="U123" s="82"/>
      <c r="V123" s="81"/>
      <c r="W123" s="81"/>
      <c r="X123" s="81"/>
      <c r="Y123" s="81"/>
      <c r="Z123" s="81"/>
      <c r="AA123" s="81"/>
      <c r="AB123" s="81"/>
      <c r="AC123" s="82"/>
      <c r="AD123" s="82"/>
      <c r="AE123" s="82"/>
      <c r="AF123" s="82"/>
      <c r="AG123" s="82"/>
      <c r="AH123" s="82"/>
      <c r="AI123" s="82"/>
      <c r="AJ123" s="82"/>
      <c r="AK123" s="82"/>
      <c r="AL123" s="82"/>
      <c r="AM123" s="82"/>
      <c r="AN123" s="82"/>
      <c r="AO123" s="82"/>
      <c r="AP123" s="82"/>
      <c r="AQ123" s="82"/>
      <c r="AR123" s="82"/>
      <c r="AS123" s="82"/>
    </row>
    <row r="124" spans="4:45" ht="16.2">
      <c r="D124" s="85"/>
      <c r="F124" s="48"/>
      <c r="H124" s="58"/>
      <c r="I124" s="99"/>
      <c r="J124" s="49" t="s">
        <v>182</v>
      </c>
      <c r="K124" s="49" t="str">
        <f t="shared" si="1"/>
        <v/>
      </c>
      <c r="L124" s="65" t="s">
        <v>182</v>
      </c>
      <c r="M124" s="45" t="s">
        <v>182</v>
      </c>
      <c r="N124" s="45" t="str">
        <f t="shared" si="2"/>
        <v/>
      </c>
      <c r="O124" s="45" t="s">
        <v>182</v>
      </c>
      <c r="P124" s="49">
        <v>1</v>
      </c>
      <c r="Q124" s="49">
        <v>1</v>
      </c>
      <c r="R124" s="81"/>
      <c r="S124" s="81"/>
      <c r="T124" s="82"/>
      <c r="U124" s="82"/>
      <c r="V124" s="81"/>
      <c r="W124" s="81"/>
      <c r="X124" s="81"/>
      <c r="Y124" s="81"/>
      <c r="Z124" s="81"/>
      <c r="AA124" s="81"/>
      <c r="AB124" s="81"/>
      <c r="AC124" s="82"/>
      <c r="AD124" s="82"/>
      <c r="AE124" s="82"/>
      <c r="AF124" s="82"/>
      <c r="AG124" s="82"/>
      <c r="AH124" s="82"/>
      <c r="AI124" s="82"/>
      <c r="AJ124" s="82"/>
      <c r="AK124" s="82"/>
      <c r="AL124" s="82"/>
      <c r="AM124" s="82"/>
      <c r="AN124" s="82"/>
      <c r="AO124" s="82"/>
      <c r="AP124" s="82"/>
      <c r="AQ124" s="82"/>
      <c r="AR124" s="82"/>
      <c r="AS124" s="82"/>
    </row>
    <row r="125" spans="4:45" ht="16.2">
      <c r="D125" s="85"/>
      <c r="F125" s="48"/>
      <c r="H125" s="58"/>
      <c r="I125" s="99"/>
      <c r="J125" s="49" t="s">
        <v>182</v>
      </c>
      <c r="K125" s="49" t="str">
        <f t="shared" si="1"/>
        <v/>
      </c>
      <c r="L125" s="65" t="s">
        <v>182</v>
      </c>
      <c r="M125" s="45" t="s">
        <v>182</v>
      </c>
      <c r="N125" s="45" t="str">
        <f t="shared" si="2"/>
        <v/>
      </c>
      <c r="O125" s="45" t="s">
        <v>182</v>
      </c>
      <c r="P125" s="49">
        <v>1</v>
      </c>
      <c r="Q125" s="49">
        <v>1</v>
      </c>
      <c r="R125" s="81"/>
      <c r="S125" s="81"/>
      <c r="T125" s="82"/>
      <c r="U125" s="82"/>
      <c r="V125" s="81"/>
      <c r="W125" s="81"/>
      <c r="X125" s="81"/>
      <c r="Y125" s="81"/>
      <c r="Z125" s="81"/>
      <c r="AA125" s="81"/>
      <c r="AB125" s="81"/>
      <c r="AC125" s="82"/>
      <c r="AD125" s="82"/>
      <c r="AE125" s="82"/>
      <c r="AF125" s="82"/>
      <c r="AG125" s="82"/>
      <c r="AH125" s="82"/>
      <c r="AI125" s="82"/>
      <c r="AJ125" s="82"/>
      <c r="AK125" s="82"/>
      <c r="AL125" s="82"/>
      <c r="AM125" s="82"/>
      <c r="AN125" s="82"/>
      <c r="AO125" s="82"/>
      <c r="AP125" s="82"/>
      <c r="AQ125" s="82"/>
      <c r="AR125" s="82"/>
      <c r="AS125" s="82"/>
    </row>
    <row r="126" spans="4:45" ht="16.2">
      <c r="D126" s="85"/>
      <c r="F126" s="48"/>
      <c r="H126" s="58"/>
      <c r="I126" s="99"/>
      <c r="J126" s="49" t="s">
        <v>182</v>
      </c>
      <c r="K126" s="49" t="str">
        <f t="shared" si="1"/>
        <v/>
      </c>
      <c r="L126" s="65" t="s">
        <v>182</v>
      </c>
      <c r="M126" s="45" t="s">
        <v>182</v>
      </c>
      <c r="N126" s="45" t="str">
        <f t="shared" si="2"/>
        <v/>
      </c>
      <c r="O126" s="45" t="s">
        <v>182</v>
      </c>
      <c r="P126" s="49">
        <v>1</v>
      </c>
      <c r="Q126" s="49">
        <v>1</v>
      </c>
      <c r="R126" s="81"/>
      <c r="S126" s="81"/>
      <c r="T126" s="82"/>
      <c r="U126" s="82"/>
      <c r="V126" s="81"/>
      <c r="W126" s="81"/>
      <c r="X126" s="81"/>
      <c r="Y126" s="81"/>
      <c r="Z126" s="81"/>
      <c r="AA126" s="81"/>
      <c r="AB126" s="81"/>
      <c r="AC126" s="82"/>
      <c r="AD126" s="82"/>
      <c r="AE126" s="82"/>
      <c r="AF126" s="82"/>
      <c r="AG126" s="82"/>
      <c r="AH126" s="82"/>
      <c r="AI126" s="82"/>
      <c r="AJ126" s="82"/>
      <c r="AK126" s="82"/>
      <c r="AL126" s="82"/>
      <c r="AM126" s="82"/>
      <c r="AN126" s="82"/>
      <c r="AO126" s="82"/>
      <c r="AP126" s="82"/>
      <c r="AQ126" s="82"/>
      <c r="AR126" s="82"/>
      <c r="AS126" s="82"/>
    </row>
    <row r="127" spans="4:45" ht="16.2">
      <c r="D127" s="85"/>
      <c r="F127" s="48"/>
      <c r="H127" s="58"/>
      <c r="I127" s="99"/>
      <c r="J127" s="49" t="s">
        <v>182</v>
      </c>
      <c r="K127" s="49" t="str">
        <f t="shared" si="1"/>
        <v/>
      </c>
      <c r="L127" s="65" t="s">
        <v>182</v>
      </c>
      <c r="M127" s="45" t="s">
        <v>182</v>
      </c>
      <c r="N127" s="45" t="str">
        <f t="shared" si="2"/>
        <v/>
      </c>
      <c r="O127" s="45" t="s">
        <v>182</v>
      </c>
      <c r="P127" s="49">
        <v>1</v>
      </c>
      <c r="Q127" s="49">
        <v>1</v>
      </c>
      <c r="R127" s="81"/>
      <c r="S127" s="81"/>
      <c r="T127" s="82"/>
      <c r="U127" s="82"/>
      <c r="V127" s="81"/>
      <c r="W127" s="81"/>
      <c r="X127" s="81"/>
      <c r="Y127" s="81"/>
      <c r="Z127" s="81"/>
      <c r="AA127" s="81"/>
      <c r="AB127" s="81"/>
      <c r="AC127" s="82"/>
      <c r="AD127" s="82"/>
      <c r="AE127" s="82"/>
      <c r="AF127" s="82"/>
      <c r="AG127" s="82"/>
      <c r="AH127" s="82"/>
      <c r="AI127" s="82"/>
      <c r="AJ127" s="82"/>
      <c r="AK127" s="82"/>
      <c r="AL127" s="82"/>
      <c r="AM127" s="82"/>
      <c r="AN127" s="82"/>
      <c r="AO127" s="82"/>
      <c r="AP127" s="82"/>
      <c r="AQ127" s="82"/>
      <c r="AR127" s="82"/>
      <c r="AS127" s="82"/>
    </row>
    <row r="128" spans="4:45" ht="16.2">
      <c r="D128" s="85"/>
      <c r="F128" s="48"/>
      <c r="H128" s="58"/>
      <c r="I128" s="99"/>
      <c r="J128" s="49" t="s">
        <v>182</v>
      </c>
      <c r="K128" s="49" t="str">
        <f t="shared" si="1"/>
        <v/>
      </c>
      <c r="L128" s="65" t="s">
        <v>182</v>
      </c>
      <c r="M128" s="45" t="s">
        <v>182</v>
      </c>
      <c r="N128" s="45" t="str">
        <f t="shared" si="2"/>
        <v/>
      </c>
      <c r="O128" s="45" t="s">
        <v>182</v>
      </c>
      <c r="P128" s="49">
        <v>1</v>
      </c>
      <c r="Q128" s="49">
        <v>1</v>
      </c>
      <c r="R128" s="81"/>
      <c r="S128" s="81"/>
      <c r="T128" s="82"/>
      <c r="U128" s="82"/>
      <c r="V128" s="81"/>
      <c r="W128" s="81"/>
      <c r="X128" s="81"/>
      <c r="Y128" s="81"/>
      <c r="Z128" s="81"/>
      <c r="AA128" s="81"/>
      <c r="AB128" s="81"/>
      <c r="AC128" s="82"/>
      <c r="AD128" s="82"/>
      <c r="AE128" s="82"/>
      <c r="AF128" s="82"/>
      <c r="AG128" s="82"/>
      <c r="AH128" s="82"/>
      <c r="AI128" s="82"/>
      <c r="AJ128" s="82"/>
      <c r="AK128" s="82"/>
      <c r="AL128" s="82"/>
      <c r="AM128" s="82"/>
      <c r="AN128" s="82"/>
      <c r="AO128" s="82"/>
      <c r="AP128" s="82"/>
      <c r="AQ128" s="82"/>
      <c r="AR128" s="82"/>
      <c r="AS128" s="82"/>
    </row>
    <row r="129" spans="4:45" ht="16.2">
      <c r="D129" s="85"/>
      <c r="F129" s="48"/>
      <c r="H129" s="58"/>
      <c r="I129" s="99"/>
      <c r="J129" s="49" t="s">
        <v>182</v>
      </c>
      <c r="K129" s="49" t="str">
        <f t="shared" si="1"/>
        <v/>
      </c>
      <c r="L129" s="65" t="s">
        <v>182</v>
      </c>
      <c r="M129" s="45" t="s">
        <v>182</v>
      </c>
      <c r="N129" s="45" t="str">
        <f t="shared" si="2"/>
        <v/>
      </c>
      <c r="O129" s="45" t="s">
        <v>182</v>
      </c>
      <c r="P129" s="49">
        <v>1</v>
      </c>
      <c r="Q129" s="49">
        <v>1</v>
      </c>
      <c r="R129" s="81"/>
      <c r="S129" s="81"/>
      <c r="T129" s="82"/>
      <c r="U129" s="82"/>
      <c r="V129" s="81"/>
      <c r="W129" s="81"/>
      <c r="X129" s="81"/>
      <c r="Y129" s="81"/>
      <c r="Z129" s="81"/>
      <c r="AA129" s="81"/>
      <c r="AB129" s="81"/>
      <c r="AC129" s="82"/>
      <c r="AD129" s="82"/>
      <c r="AE129" s="82"/>
      <c r="AF129" s="82"/>
      <c r="AG129" s="82"/>
      <c r="AH129" s="82"/>
      <c r="AI129" s="82"/>
      <c r="AJ129" s="82"/>
      <c r="AK129" s="82"/>
      <c r="AL129" s="82"/>
      <c r="AM129" s="82"/>
      <c r="AN129" s="82"/>
      <c r="AO129" s="82"/>
      <c r="AP129" s="82"/>
      <c r="AQ129" s="82"/>
      <c r="AR129" s="82"/>
      <c r="AS129" s="82"/>
    </row>
    <row r="130" spans="4:45" ht="16.2">
      <c r="D130" s="85"/>
      <c r="F130" s="48"/>
      <c r="H130" s="58"/>
      <c r="I130" s="99"/>
      <c r="J130" s="49" t="s">
        <v>182</v>
      </c>
      <c r="K130" s="49" t="str">
        <f t="shared" si="1"/>
        <v/>
      </c>
      <c r="L130" s="65" t="s">
        <v>182</v>
      </c>
      <c r="M130" s="45" t="s">
        <v>182</v>
      </c>
      <c r="N130" s="45" t="str">
        <f t="shared" si="2"/>
        <v/>
      </c>
      <c r="O130" s="45" t="s">
        <v>182</v>
      </c>
      <c r="P130" s="49">
        <v>1</v>
      </c>
      <c r="Q130" s="49">
        <v>1</v>
      </c>
      <c r="R130" s="81"/>
      <c r="S130" s="81"/>
      <c r="T130" s="82"/>
      <c r="U130" s="82"/>
      <c r="V130" s="81"/>
      <c r="W130" s="81"/>
      <c r="X130" s="81"/>
      <c r="Y130" s="81"/>
      <c r="Z130" s="81"/>
      <c r="AA130" s="81"/>
      <c r="AB130" s="81"/>
      <c r="AC130" s="82"/>
      <c r="AD130" s="82"/>
      <c r="AE130" s="82"/>
      <c r="AF130" s="82"/>
      <c r="AG130" s="82"/>
      <c r="AH130" s="82"/>
      <c r="AI130" s="82"/>
      <c r="AJ130" s="82"/>
      <c r="AK130" s="82"/>
      <c r="AL130" s="82"/>
      <c r="AM130" s="82"/>
      <c r="AN130" s="82"/>
      <c r="AO130" s="82"/>
      <c r="AP130" s="82"/>
      <c r="AQ130" s="82"/>
      <c r="AR130" s="82"/>
      <c r="AS130" s="82"/>
    </row>
    <row r="131" spans="4:45" ht="16.2">
      <c r="D131" s="85"/>
      <c r="F131" s="48"/>
      <c r="H131" s="58"/>
      <c r="I131" s="99"/>
      <c r="J131" s="49" t="s">
        <v>182</v>
      </c>
      <c r="K131" s="49" t="str">
        <f t="shared" si="1"/>
        <v/>
      </c>
      <c r="L131" s="65" t="s">
        <v>182</v>
      </c>
      <c r="M131" s="45" t="s">
        <v>182</v>
      </c>
      <c r="N131" s="45" t="str">
        <f t="shared" si="2"/>
        <v/>
      </c>
      <c r="O131" s="45" t="s">
        <v>182</v>
      </c>
      <c r="P131" s="49">
        <v>1</v>
      </c>
      <c r="Q131" s="49">
        <v>1</v>
      </c>
      <c r="R131" s="81"/>
      <c r="S131" s="81"/>
      <c r="T131" s="82"/>
      <c r="U131" s="82"/>
      <c r="V131" s="81"/>
      <c r="W131" s="81"/>
      <c r="X131" s="81"/>
      <c r="Y131" s="81"/>
      <c r="Z131" s="81"/>
      <c r="AA131" s="81"/>
      <c r="AB131" s="81"/>
      <c r="AC131" s="82"/>
      <c r="AD131" s="82"/>
      <c r="AE131" s="82"/>
      <c r="AF131" s="82"/>
      <c r="AG131" s="82"/>
      <c r="AH131" s="82"/>
      <c r="AI131" s="82"/>
      <c r="AJ131" s="82"/>
      <c r="AK131" s="82"/>
      <c r="AL131" s="82"/>
      <c r="AM131" s="82"/>
      <c r="AN131" s="82"/>
      <c r="AO131" s="82"/>
      <c r="AP131" s="82"/>
      <c r="AQ131" s="82"/>
      <c r="AR131" s="82"/>
      <c r="AS131" s="82"/>
    </row>
    <row r="132" spans="4:45" ht="16.2">
      <c r="D132" s="85"/>
      <c r="F132" s="48"/>
      <c r="H132" s="58"/>
      <c r="I132" s="99"/>
      <c r="J132" s="49" t="s">
        <v>182</v>
      </c>
      <c r="K132" s="49" t="str">
        <f t="shared" si="1"/>
        <v/>
      </c>
      <c r="L132" s="65" t="s">
        <v>182</v>
      </c>
      <c r="M132" s="45" t="s">
        <v>182</v>
      </c>
      <c r="N132" s="45" t="str">
        <f t="shared" si="2"/>
        <v/>
      </c>
      <c r="O132" s="45" t="s">
        <v>182</v>
      </c>
      <c r="P132" s="49">
        <v>1</v>
      </c>
      <c r="Q132" s="49">
        <v>1</v>
      </c>
      <c r="R132" s="81"/>
      <c r="S132" s="81"/>
      <c r="T132" s="82"/>
      <c r="U132" s="82"/>
      <c r="V132" s="81"/>
      <c r="W132" s="81"/>
      <c r="X132" s="81"/>
      <c r="Y132" s="81"/>
      <c r="Z132" s="81"/>
      <c r="AA132" s="81"/>
      <c r="AB132" s="81"/>
      <c r="AC132" s="82"/>
      <c r="AD132" s="82"/>
      <c r="AE132" s="82"/>
      <c r="AF132" s="82"/>
      <c r="AG132" s="82"/>
      <c r="AH132" s="82"/>
      <c r="AI132" s="82"/>
      <c r="AJ132" s="82"/>
      <c r="AK132" s="82"/>
      <c r="AL132" s="82"/>
      <c r="AM132" s="82"/>
      <c r="AN132" s="82"/>
      <c r="AO132" s="82"/>
      <c r="AP132" s="82"/>
      <c r="AQ132" s="82"/>
      <c r="AR132" s="82"/>
      <c r="AS132" s="82"/>
    </row>
    <row r="133" spans="4:45" ht="16.2">
      <c r="D133" s="85"/>
      <c r="F133" s="48"/>
      <c r="H133" s="58"/>
      <c r="I133" s="99"/>
      <c r="J133" s="49" t="s">
        <v>182</v>
      </c>
      <c r="K133" s="49" t="str">
        <f t="shared" si="1"/>
        <v/>
      </c>
      <c r="L133" s="65" t="s">
        <v>182</v>
      </c>
      <c r="M133" s="45" t="s">
        <v>182</v>
      </c>
      <c r="N133" s="45" t="str">
        <f t="shared" si="2"/>
        <v/>
      </c>
      <c r="O133" s="45" t="s">
        <v>182</v>
      </c>
      <c r="P133" s="49">
        <v>1</v>
      </c>
      <c r="Q133" s="49">
        <v>1</v>
      </c>
      <c r="R133" s="81"/>
      <c r="S133" s="81"/>
      <c r="T133" s="82"/>
      <c r="U133" s="82"/>
      <c r="V133" s="81"/>
      <c r="W133" s="81"/>
      <c r="X133" s="81"/>
      <c r="Y133" s="81"/>
      <c r="Z133" s="81"/>
      <c r="AA133" s="81"/>
      <c r="AB133" s="81"/>
      <c r="AC133" s="82"/>
      <c r="AD133" s="82"/>
      <c r="AE133" s="82"/>
      <c r="AF133" s="82"/>
      <c r="AG133" s="82"/>
      <c r="AH133" s="82"/>
      <c r="AI133" s="82"/>
      <c r="AJ133" s="82"/>
      <c r="AK133" s="82"/>
      <c r="AL133" s="82"/>
      <c r="AM133" s="82"/>
      <c r="AN133" s="82"/>
      <c r="AO133" s="82"/>
      <c r="AP133" s="82"/>
      <c r="AQ133" s="82"/>
      <c r="AR133" s="82"/>
      <c r="AS133" s="82"/>
    </row>
    <row r="134" spans="4:45" ht="16.2">
      <c r="D134" s="85"/>
      <c r="F134" s="48"/>
      <c r="H134" s="58"/>
      <c r="I134" s="99"/>
      <c r="J134" s="49" t="s">
        <v>182</v>
      </c>
      <c r="K134" s="49" t="str">
        <f t="shared" si="1"/>
        <v/>
      </c>
      <c r="L134" s="65" t="s">
        <v>182</v>
      </c>
      <c r="M134" s="45" t="s">
        <v>182</v>
      </c>
      <c r="N134" s="45" t="str">
        <f t="shared" si="2"/>
        <v/>
      </c>
      <c r="O134" s="45" t="s">
        <v>182</v>
      </c>
      <c r="P134" s="49">
        <v>1</v>
      </c>
      <c r="Q134" s="49">
        <v>1</v>
      </c>
      <c r="R134" s="81"/>
      <c r="S134" s="81"/>
      <c r="T134" s="82"/>
      <c r="U134" s="82"/>
      <c r="V134" s="81"/>
      <c r="W134" s="81"/>
      <c r="X134" s="81"/>
      <c r="Y134" s="81"/>
      <c r="Z134" s="81"/>
      <c r="AA134" s="81"/>
      <c r="AB134" s="81"/>
      <c r="AC134" s="82"/>
      <c r="AD134" s="82"/>
      <c r="AE134" s="82"/>
      <c r="AF134" s="82"/>
      <c r="AG134" s="82"/>
      <c r="AH134" s="82"/>
      <c r="AI134" s="82"/>
      <c r="AJ134" s="82"/>
      <c r="AK134" s="82"/>
      <c r="AL134" s="82"/>
      <c r="AM134" s="82"/>
      <c r="AN134" s="82"/>
      <c r="AO134" s="82"/>
      <c r="AP134" s="82"/>
      <c r="AQ134" s="82"/>
      <c r="AR134" s="82"/>
      <c r="AS134" s="82"/>
    </row>
    <row r="135" spans="4:45" ht="16.2">
      <c r="D135" s="85"/>
      <c r="F135" s="48"/>
      <c r="H135" s="58"/>
      <c r="I135" s="99"/>
      <c r="J135" s="49" t="s">
        <v>182</v>
      </c>
      <c r="K135" s="49" t="str">
        <f t="shared" si="1"/>
        <v/>
      </c>
      <c r="L135" s="65" t="s">
        <v>182</v>
      </c>
      <c r="M135" s="45" t="s">
        <v>182</v>
      </c>
      <c r="N135" s="45" t="str">
        <f t="shared" si="2"/>
        <v/>
      </c>
      <c r="O135" s="45" t="s">
        <v>182</v>
      </c>
      <c r="P135" s="49">
        <v>1</v>
      </c>
      <c r="Q135" s="49">
        <v>1</v>
      </c>
      <c r="R135" s="81"/>
      <c r="S135" s="81"/>
      <c r="T135" s="82"/>
      <c r="U135" s="82"/>
      <c r="V135" s="81"/>
      <c r="W135" s="81"/>
      <c r="X135" s="81"/>
      <c r="Y135" s="81"/>
      <c r="Z135" s="81"/>
      <c r="AA135" s="81"/>
      <c r="AB135" s="81"/>
      <c r="AC135" s="82"/>
      <c r="AD135" s="82"/>
      <c r="AE135" s="82"/>
      <c r="AF135" s="82"/>
      <c r="AG135" s="82"/>
      <c r="AH135" s="82"/>
      <c r="AI135" s="82"/>
      <c r="AJ135" s="82"/>
      <c r="AK135" s="82"/>
      <c r="AL135" s="82"/>
      <c r="AM135" s="82"/>
      <c r="AN135" s="82"/>
      <c r="AO135" s="82"/>
      <c r="AP135" s="82"/>
      <c r="AQ135" s="82"/>
      <c r="AR135" s="82"/>
      <c r="AS135" s="82"/>
    </row>
    <row r="136" spans="4:45" ht="16.2">
      <c r="D136" s="85"/>
      <c r="F136" s="48"/>
      <c r="H136" s="58"/>
      <c r="I136" s="99"/>
      <c r="J136" s="49" t="s">
        <v>182</v>
      </c>
      <c r="K136" s="49" t="str">
        <f t="shared" si="1"/>
        <v/>
      </c>
      <c r="L136" s="65" t="s">
        <v>182</v>
      </c>
      <c r="M136" s="45" t="s">
        <v>182</v>
      </c>
      <c r="N136" s="45" t="str">
        <f t="shared" si="2"/>
        <v/>
      </c>
      <c r="O136" s="45" t="s">
        <v>182</v>
      </c>
      <c r="P136" s="49">
        <v>1</v>
      </c>
      <c r="Q136" s="49">
        <v>1</v>
      </c>
      <c r="R136" s="81"/>
      <c r="S136" s="81"/>
      <c r="T136" s="82"/>
      <c r="U136" s="82"/>
      <c r="V136" s="81"/>
      <c r="W136" s="81"/>
      <c r="X136" s="81"/>
      <c r="Y136" s="81"/>
      <c r="Z136" s="81"/>
      <c r="AA136" s="81"/>
      <c r="AB136" s="81"/>
      <c r="AC136" s="82"/>
      <c r="AD136" s="82"/>
      <c r="AE136" s="82"/>
      <c r="AF136" s="82"/>
      <c r="AG136" s="82"/>
      <c r="AH136" s="82"/>
      <c r="AI136" s="82"/>
      <c r="AJ136" s="82"/>
      <c r="AK136" s="82"/>
      <c r="AL136" s="82"/>
      <c r="AM136" s="82"/>
      <c r="AN136" s="82"/>
      <c r="AO136" s="82"/>
      <c r="AP136" s="82"/>
      <c r="AQ136" s="82"/>
      <c r="AR136" s="82"/>
      <c r="AS136" s="82"/>
    </row>
    <row r="137" spans="4:45" ht="16.2">
      <c r="D137" s="85"/>
      <c r="F137" s="48"/>
      <c r="H137" s="58"/>
      <c r="I137" s="99"/>
      <c r="J137" s="49" t="s">
        <v>182</v>
      </c>
      <c r="K137" s="49" t="str">
        <f t="shared" si="1"/>
        <v/>
      </c>
      <c r="L137" s="65" t="s">
        <v>182</v>
      </c>
      <c r="M137" s="45" t="s">
        <v>182</v>
      </c>
      <c r="N137" s="45" t="str">
        <f t="shared" si="2"/>
        <v/>
      </c>
      <c r="O137" s="45" t="s">
        <v>182</v>
      </c>
      <c r="P137" s="49">
        <v>1</v>
      </c>
      <c r="Q137" s="49">
        <v>1</v>
      </c>
      <c r="R137" s="81"/>
      <c r="S137" s="81"/>
      <c r="T137" s="82"/>
      <c r="U137" s="82"/>
      <c r="V137" s="81"/>
      <c r="W137" s="81"/>
      <c r="X137" s="81"/>
      <c r="Y137" s="81"/>
      <c r="Z137" s="81"/>
      <c r="AA137" s="81"/>
      <c r="AB137" s="81"/>
      <c r="AC137" s="82"/>
      <c r="AD137" s="82"/>
      <c r="AE137" s="82"/>
      <c r="AF137" s="82"/>
      <c r="AG137" s="82"/>
      <c r="AH137" s="82"/>
      <c r="AI137" s="82"/>
      <c r="AJ137" s="82"/>
      <c r="AK137" s="82"/>
      <c r="AL137" s="82"/>
      <c r="AM137" s="82"/>
      <c r="AN137" s="82"/>
      <c r="AO137" s="82"/>
      <c r="AP137" s="82"/>
      <c r="AQ137" s="82"/>
      <c r="AR137" s="82"/>
      <c r="AS137" s="82"/>
    </row>
    <row r="138" spans="4:45" ht="16.2">
      <c r="D138" s="85"/>
      <c r="F138" s="48"/>
      <c r="H138" s="58"/>
      <c r="I138" s="99"/>
      <c r="J138" s="49" t="s">
        <v>182</v>
      </c>
      <c r="K138" s="49" t="str">
        <f t="shared" si="1"/>
        <v/>
      </c>
      <c r="L138" s="65" t="s">
        <v>182</v>
      </c>
      <c r="M138" s="45" t="s">
        <v>182</v>
      </c>
      <c r="N138" s="45" t="str">
        <f t="shared" si="2"/>
        <v/>
      </c>
      <c r="O138" s="45" t="s">
        <v>182</v>
      </c>
      <c r="P138" s="49">
        <v>1</v>
      </c>
      <c r="Q138" s="49">
        <v>1</v>
      </c>
      <c r="R138" s="81"/>
      <c r="S138" s="81"/>
      <c r="T138" s="82"/>
      <c r="U138" s="82"/>
      <c r="V138" s="81"/>
      <c r="W138" s="81"/>
      <c r="X138" s="81"/>
      <c r="Y138" s="81"/>
      <c r="Z138" s="81"/>
      <c r="AA138" s="81"/>
      <c r="AB138" s="81"/>
      <c r="AC138" s="82"/>
      <c r="AD138" s="82"/>
      <c r="AE138" s="82"/>
      <c r="AF138" s="82"/>
      <c r="AG138" s="82"/>
      <c r="AH138" s="82"/>
      <c r="AI138" s="82"/>
      <c r="AJ138" s="82"/>
      <c r="AK138" s="82"/>
      <c r="AL138" s="82"/>
      <c r="AM138" s="82"/>
      <c r="AN138" s="82"/>
      <c r="AO138" s="82"/>
      <c r="AP138" s="82"/>
      <c r="AQ138" s="82"/>
      <c r="AR138" s="82"/>
      <c r="AS138" s="82"/>
    </row>
    <row r="139" spans="4:45" ht="16.2">
      <c r="D139" s="85"/>
      <c r="F139" s="48"/>
      <c r="H139" s="58"/>
      <c r="I139" s="99"/>
      <c r="J139" s="49" t="s">
        <v>182</v>
      </c>
      <c r="K139" s="49" t="str">
        <f t="shared" si="1"/>
        <v/>
      </c>
      <c r="L139" s="65" t="s">
        <v>182</v>
      </c>
      <c r="M139" s="45" t="s">
        <v>182</v>
      </c>
      <c r="N139" s="45" t="str">
        <f t="shared" si="2"/>
        <v/>
      </c>
      <c r="O139" s="45" t="s">
        <v>182</v>
      </c>
      <c r="P139" s="49">
        <v>1</v>
      </c>
      <c r="Q139" s="49">
        <v>1</v>
      </c>
      <c r="R139" s="81"/>
      <c r="S139" s="81"/>
      <c r="T139" s="82"/>
      <c r="U139" s="82"/>
      <c r="V139" s="81"/>
      <c r="W139" s="81"/>
      <c r="X139" s="81"/>
      <c r="Y139" s="81"/>
      <c r="Z139" s="81"/>
      <c r="AA139" s="81"/>
      <c r="AB139" s="81"/>
      <c r="AC139" s="82"/>
      <c r="AD139" s="82"/>
      <c r="AE139" s="82"/>
      <c r="AF139" s="82"/>
      <c r="AG139" s="82"/>
      <c r="AH139" s="82"/>
      <c r="AI139" s="82"/>
      <c r="AJ139" s="82"/>
      <c r="AK139" s="82"/>
      <c r="AL139" s="82"/>
      <c r="AM139" s="82"/>
      <c r="AN139" s="82"/>
      <c r="AO139" s="82"/>
      <c r="AP139" s="82"/>
      <c r="AQ139" s="82"/>
      <c r="AR139" s="82"/>
      <c r="AS139" s="82"/>
    </row>
    <row r="140" spans="4:45" ht="16.2">
      <c r="D140" s="85"/>
      <c r="F140" s="48"/>
      <c r="H140" s="58"/>
      <c r="I140" s="99"/>
      <c r="J140" s="49" t="s">
        <v>182</v>
      </c>
      <c r="K140" s="49" t="str">
        <f t="shared" si="1"/>
        <v/>
      </c>
      <c r="L140" s="65" t="s">
        <v>182</v>
      </c>
      <c r="M140" s="45" t="s">
        <v>182</v>
      </c>
      <c r="N140" s="45" t="str">
        <f t="shared" si="2"/>
        <v/>
      </c>
      <c r="O140" s="45" t="s">
        <v>182</v>
      </c>
      <c r="P140" s="49">
        <v>1</v>
      </c>
      <c r="Q140" s="49">
        <v>1</v>
      </c>
      <c r="R140" s="81"/>
      <c r="S140" s="81"/>
      <c r="T140" s="82"/>
      <c r="U140" s="82"/>
      <c r="V140" s="81"/>
      <c r="W140" s="81"/>
      <c r="X140" s="81"/>
      <c r="Y140" s="81"/>
      <c r="Z140" s="81"/>
      <c r="AA140" s="81"/>
      <c r="AB140" s="81"/>
      <c r="AC140" s="82"/>
      <c r="AD140" s="82"/>
      <c r="AE140" s="82"/>
      <c r="AF140" s="82"/>
      <c r="AG140" s="82"/>
      <c r="AH140" s="82"/>
      <c r="AI140" s="82"/>
      <c r="AJ140" s="82"/>
      <c r="AK140" s="82"/>
      <c r="AL140" s="82"/>
      <c r="AM140" s="82"/>
      <c r="AN140" s="82"/>
      <c r="AO140" s="82"/>
      <c r="AP140" s="82"/>
      <c r="AQ140" s="82"/>
      <c r="AR140" s="82"/>
      <c r="AS140" s="82"/>
    </row>
    <row r="141" spans="4:45" ht="16.2">
      <c r="D141" s="85"/>
      <c r="F141" s="48"/>
      <c r="H141" s="58"/>
      <c r="I141" s="99"/>
      <c r="J141" s="49" t="s">
        <v>182</v>
      </c>
      <c r="K141" s="49" t="str">
        <f t="shared" si="1"/>
        <v/>
      </c>
      <c r="L141" s="65" t="s">
        <v>182</v>
      </c>
      <c r="M141" s="45" t="s">
        <v>182</v>
      </c>
      <c r="N141" s="45" t="str">
        <f t="shared" si="2"/>
        <v/>
      </c>
      <c r="O141" s="45" t="s">
        <v>182</v>
      </c>
      <c r="P141" s="49">
        <v>1</v>
      </c>
      <c r="Q141" s="49">
        <v>1</v>
      </c>
      <c r="R141" s="81"/>
      <c r="S141" s="81"/>
      <c r="T141" s="82"/>
      <c r="U141" s="82"/>
      <c r="V141" s="81"/>
      <c r="W141" s="81"/>
      <c r="X141" s="81"/>
      <c r="Y141" s="81"/>
      <c r="Z141" s="81"/>
      <c r="AA141" s="81"/>
      <c r="AB141" s="81"/>
      <c r="AC141" s="82"/>
      <c r="AD141" s="82"/>
      <c r="AE141" s="82"/>
      <c r="AF141" s="82"/>
      <c r="AG141" s="82"/>
      <c r="AH141" s="82"/>
      <c r="AI141" s="82"/>
      <c r="AJ141" s="82"/>
      <c r="AK141" s="82"/>
      <c r="AL141" s="82"/>
      <c r="AM141" s="82"/>
      <c r="AN141" s="82"/>
      <c r="AO141" s="82"/>
      <c r="AP141" s="82"/>
      <c r="AQ141" s="82"/>
      <c r="AR141" s="82"/>
      <c r="AS141" s="82"/>
    </row>
    <row r="142" spans="4:45" ht="16.2">
      <c r="D142" s="85"/>
      <c r="F142" s="48"/>
      <c r="H142" s="58"/>
      <c r="I142" s="99"/>
      <c r="J142" s="49" t="s">
        <v>182</v>
      </c>
      <c r="K142" s="49" t="str">
        <f t="shared" si="1"/>
        <v/>
      </c>
      <c r="L142" s="65" t="s">
        <v>182</v>
      </c>
      <c r="M142" s="45" t="s">
        <v>182</v>
      </c>
      <c r="N142" s="45" t="str">
        <f t="shared" si="2"/>
        <v/>
      </c>
      <c r="O142" s="45" t="s">
        <v>182</v>
      </c>
      <c r="P142" s="49">
        <v>1</v>
      </c>
      <c r="Q142" s="49">
        <v>1</v>
      </c>
      <c r="R142" s="81"/>
      <c r="S142" s="81"/>
      <c r="T142" s="82"/>
      <c r="U142" s="82"/>
      <c r="V142" s="81"/>
      <c r="W142" s="81"/>
      <c r="X142" s="81"/>
      <c r="Y142" s="81"/>
      <c r="Z142" s="81"/>
      <c r="AA142" s="81"/>
      <c r="AB142" s="81"/>
      <c r="AC142" s="82"/>
      <c r="AD142" s="82"/>
      <c r="AE142" s="82"/>
      <c r="AF142" s="82"/>
      <c r="AG142" s="82"/>
      <c r="AH142" s="82"/>
      <c r="AI142" s="82"/>
      <c r="AJ142" s="82"/>
      <c r="AK142" s="82"/>
      <c r="AL142" s="82"/>
      <c r="AM142" s="82"/>
      <c r="AN142" s="82"/>
      <c r="AO142" s="82"/>
      <c r="AP142" s="82"/>
      <c r="AQ142" s="82"/>
      <c r="AR142" s="82"/>
      <c r="AS142" s="82"/>
    </row>
    <row r="143" spans="4:45" ht="16.2">
      <c r="D143" s="85"/>
      <c r="F143" s="48"/>
      <c r="H143" s="58"/>
      <c r="I143" s="99"/>
      <c r="J143" s="49" t="s">
        <v>182</v>
      </c>
      <c r="K143" s="49" t="str">
        <f t="shared" si="1"/>
        <v/>
      </c>
      <c r="L143" s="65" t="s">
        <v>182</v>
      </c>
      <c r="M143" s="45" t="s">
        <v>182</v>
      </c>
      <c r="N143" s="45" t="str">
        <f t="shared" si="2"/>
        <v/>
      </c>
      <c r="O143" s="45" t="s">
        <v>182</v>
      </c>
      <c r="P143" s="49">
        <v>1</v>
      </c>
      <c r="Q143" s="49">
        <v>1</v>
      </c>
      <c r="R143" s="81"/>
      <c r="S143" s="81"/>
      <c r="T143" s="82"/>
      <c r="U143" s="82"/>
      <c r="V143" s="81"/>
      <c r="W143" s="81"/>
      <c r="X143" s="81"/>
      <c r="Y143" s="81"/>
      <c r="Z143" s="81"/>
      <c r="AA143" s="81"/>
      <c r="AB143" s="81"/>
      <c r="AC143" s="82"/>
      <c r="AD143" s="82"/>
      <c r="AE143" s="82"/>
      <c r="AF143" s="82"/>
      <c r="AG143" s="82"/>
      <c r="AH143" s="82"/>
      <c r="AI143" s="82"/>
      <c r="AJ143" s="82"/>
      <c r="AK143" s="82"/>
      <c r="AL143" s="82"/>
      <c r="AM143" s="82"/>
      <c r="AN143" s="82"/>
      <c r="AO143" s="82"/>
      <c r="AP143" s="82"/>
      <c r="AQ143" s="82"/>
      <c r="AR143" s="82"/>
      <c r="AS143" s="82"/>
    </row>
    <row r="144" spans="4:45" ht="16.2">
      <c r="D144" s="85"/>
      <c r="F144" s="48"/>
      <c r="H144" s="58"/>
      <c r="I144" s="99"/>
      <c r="J144" s="49" t="s">
        <v>182</v>
      </c>
      <c r="K144" s="49" t="str">
        <f t="shared" si="1"/>
        <v/>
      </c>
      <c r="L144" s="65" t="s">
        <v>182</v>
      </c>
      <c r="M144" s="45" t="s">
        <v>182</v>
      </c>
      <c r="N144" s="45" t="str">
        <f t="shared" si="2"/>
        <v/>
      </c>
      <c r="O144" s="45" t="s">
        <v>182</v>
      </c>
      <c r="P144" s="49">
        <v>1</v>
      </c>
      <c r="Q144" s="49">
        <v>1</v>
      </c>
      <c r="R144" s="81"/>
      <c r="S144" s="81"/>
      <c r="T144" s="82"/>
      <c r="U144" s="82"/>
      <c r="V144" s="81"/>
      <c r="W144" s="81"/>
      <c r="X144" s="81"/>
      <c r="Y144" s="81"/>
      <c r="Z144" s="81"/>
      <c r="AA144" s="81"/>
      <c r="AB144" s="81"/>
      <c r="AC144" s="82"/>
      <c r="AD144" s="82"/>
      <c r="AE144" s="82"/>
      <c r="AF144" s="82"/>
      <c r="AG144" s="82"/>
      <c r="AH144" s="82"/>
      <c r="AI144" s="82"/>
      <c r="AJ144" s="82"/>
      <c r="AK144" s="82"/>
      <c r="AL144" s="82"/>
      <c r="AM144" s="82"/>
      <c r="AN144" s="82"/>
      <c r="AO144" s="82"/>
      <c r="AP144" s="82"/>
      <c r="AQ144" s="82"/>
      <c r="AR144" s="82"/>
      <c r="AS144" s="82"/>
    </row>
    <row r="145" spans="4:45" ht="16.2">
      <c r="D145" s="85"/>
      <c r="F145" s="48"/>
      <c r="H145" s="58"/>
      <c r="I145" s="99"/>
      <c r="J145" s="49" t="s">
        <v>182</v>
      </c>
      <c r="K145" s="49" t="str">
        <f t="shared" si="1"/>
        <v/>
      </c>
      <c r="L145" s="65" t="s">
        <v>182</v>
      </c>
      <c r="M145" s="45" t="s">
        <v>182</v>
      </c>
      <c r="N145" s="45" t="str">
        <f t="shared" si="2"/>
        <v/>
      </c>
      <c r="O145" s="45" t="s">
        <v>182</v>
      </c>
      <c r="P145" s="49">
        <v>1</v>
      </c>
      <c r="Q145" s="49">
        <v>1</v>
      </c>
      <c r="R145" s="81"/>
      <c r="S145" s="81"/>
      <c r="T145" s="82"/>
      <c r="U145" s="82"/>
      <c r="V145" s="81"/>
      <c r="W145" s="81"/>
      <c r="X145" s="81"/>
      <c r="Y145" s="81"/>
      <c r="Z145" s="81"/>
      <c r="AA145" s="81"/>
      <c r="AB145" s="81"/>
      <c r="AC145" s="82"/>
      <c r="AD145" s="82"/>
      <c r="AE145" s="82"/>
      <c r="AF145" s="82"/>
      <c r="AG145" s="82"/>
      <c r="AH145" s="82"/>
      <c r="AI145" s="82"/>
      <c r="AJ145" s="82"/>
      <c r="AK145" s="82"/>
      <c r="AL145" s="82"/>
      <c r="AM145" s="82"/>
      <c r="AN145" s="82"/>
      <c r="AO145" s="82"/>
      <c r="AP145" s="82"/>
      <c r="AQ145" s="82"/>
      <c r="AR145" s="82"/>
      <c r="AS145" s="82"/>
    </row>
    <row r="146" spans="4:45" ht="16.2">
      <c r="D146" s="85"/>
      <c r="F146" s="48"/>
      <c r="H146" s="58"/>
      <c r="I146" s="99"/>
      <c r="J146" s="49" t="s">
        <v>182</v>
      </c>
      <c r="K146" s="49" t="str">
        <f t="shared" si="1"/>
        <v/>
      </c>
      <c r="L146" s="65" t="s">
        <v>182</v>
      </c>
      <c r="M146" s="45" t="s">
        <v>182</v>
      </c>
      <c r="N146" s="45" t="str">
        <f t="shared" si="2"/>
        <v/>
      </c>
      <c r="O146" s="45" t="s">
        <v>182</v>
      </c>
      <c r="P146" s="49">
        <v>1</v>
      </c>
      <c r="Q146" s="49">
        <v>1</v>
      </c>
      <c r="R146" s="81"/>
      <c r="S146" s="81"/>
      <c r="T146" s="82"/>
      <c r="U146" s="82"/>
      <c r="V146" s="81"/>
      <c r="W146" s="81"/>
      <c r="X146" s="81"/>
      <c r="Y146" s="81"/>
      <c r="Z146" s="81"/>
      <c r="AA146" s="81"/>
      <c r="AB146" s="81"/>
      <c r="AC146" s="82"/>
      <c r="AD146" s="82"/>
      <c r="AE146" s="82"/>
      <c r="AF146" s="82"/>
      <c r="AG146" s="82"/>
      <c r="AH146" s="82"/>
      <c r="AI146" s="82"/>
      <c r="AJ146" s="82"/>
      <c r="AK146" s="82"/>
      <c r="AL146" s="82"/>
      <c r="AM146" s="82"/>
      <c r="AN146" s="82"/>
      <c r="AO146" s="82"/>
      <c r="AP146" s="82"/>
      <c r="AQ146" s="82"/>
      <c r="AR146" s="82"/>
      <c r="AS146" s="82"/>
    </row>
    <row r="147" spans="4:45" ht="16.2">
      <c r="D147" s="85"/>
      <c r="F147" s="48"/>
      <c r="H147" s="58"/>
      <c r="I147" s="99"/>
      <c r="J147" s="49" t="s">
        <v>182</v>
      </c>
      <c r="K147" s="49" t="str">
        <f t="shared" si="1"/>
        <v/>
      </c>
      <c r="L147" s="65" t="s">
        <v>182</v>
      </c>
      <c r="M147" s="45" t="s">
        <v>182</v>
      </c>
      <c r="N147" s="45" t="str">
        <f t="shared" si="2"/>
        <v/>
      </c>
      <c r="O147" s="45" t="s">
        <v>182</v>
      </c>
      <c r="P147" s="49">
        <v>1</v>
      </c>
      <c r="Q147" s="49">
        <v>1</v>
      </c>
      <c r="R147" s="81"/>
      <c r="S147" s="81"/>
      <c r="T147" s="82"/>
      <c r="U147" s="82"/>
      <c r="V147" s="81"/>
      <c r="W147" s="81"/>
      <c r="X147" s="81"/>
      <c r="Y147" s="81"/>
      <c r="Z147" s="81"/>
      <c r="AA147" s="81"/>
      <c r="AB147" s="81"/>
      <c r="AC147" s="82"/>
      <c r="AD147" s="82"/>
      <c r="AE147" s="82"/>
      <c r="AF147" s="82"/>
      <c r="AG147" s="82"/>
      <c r="AH147" s="82"/>
      <c r="AI147" s="82"/>
      <c r="AJ147" s="82"/>
      <c r="AK147" s="82"/>
      <c r="AL147" s="82"/>
      <c r="AM147" s="82"/>
      <c r="AN147" s="82"/>
      <c r="AO147" s="82"/>
      <c r="AP147" s="82"/>
      <c r="AQ147" s="82"/>
      <c r="AR147" s="82"/>
      <c r="AS147" s="82"/>
    </row>
    <row r="148" spans="4:45" ht="16.2">
      <c r="D148" s="85"/>
      <c r="F148" s="48"/>
      <c r="H148" s="58"/>
      <c r="I148" s="99"/>
      <c r="J148" s="49" t="s">
        <v>182</v>
      </c>
      <c r="K148" s="49" t="str">
        <f t="shared" si="1"/>
        <v/>
      </c>
      <c r="L148" s="65" t="s">
        <v>182</v>
      </c>
      <c r="M148" s="45" t="s">
        <v>182</v>
      </c>
      <c r="N148" s="45" t="str">
        <f t="shared" si="2"/>
        <v/>
      </c>
      <c r="O148" s="45" t="s">
        <v>182</v>
      </c>
      <c r="P148" s="49">
        <v>1</v>
      </c>
      <c r="Q148" s="49">
        <v>1</v>
      </c>
      <c r="R148" s="81"/>
      <c r="S148" s="81"/>
      <c r="T148" s="82"/>
      <c r="U148" s="82"/>
      <c r="V148" s="81"/>
      <c r="W148" s="81"/>
      <c r="X148" s="81"/>
      <c r="Y148" s="81"/>
      <c r="Z148" s="81"/>
      <c r="AA148" s="81"/>
      <c r="AB148" s="81"/>
      <c r="AC148" s="82"/>
      <c r="AD148" s="82"/>
      <c r="AE148" s="82"/>
      <c r="AF148" s="82"/>
      <c r="AG148" s="82"/>
      <c r="AH148" s="82"/>
      <c r="AI148" s="82"/>
      <c r="AJ148" s="82"/>
      <c r="AK148" s="82"/>
      <c r="AL148" s="82"/>
      <c r="AM148" s="82"/>
      <c r="AN148" s="82"/>
      <c r="AO148" s="82"/>
      <c r="AP148" s="82"/>
      <c r="AQ148" s="82"/>
      <c r="AR148" s="82"/>
      <c r="AS148" s="82"/>
    </row>
    <row r="149" spans="4:45" ht="16.2">
      <c r="D149" s="85"/>
      <c r="F149" s="48"/>
      <c r="H149" s="58"/>
      <c r="I149" s="99"/>
      <c r="J149" s="49" t="s">
        <v>182</v>
      </c>
      <c r="K149" s="49" t="str">
        <f t="shared" si="1"/>
        <v/>
      </c>
      <c r="L149" s="65" t="s">
        <v>182</v>
      </c>
      <c r="M149" s="45" t="s">
        <v>182</v>
      </c>
      <c r="N149" s="45" t="str">
        <f t="shared" si="2"/>
        <v/>
      </c>
      <c r="O149" s="45" t="s">
        <v>182</v>
      </c>
      <c r="P149" s="49">
        <v>1</v>
      </c>
      <c r="Q149" s="49">
        <v>1</v>
      </c>
      <c r="R149" s="81"/>
      <c r="S149" s="81"/>
      <c r="T149" s="82"/>
      <c r="U149" s="82"/>
      <c r="V149" s="81"/>
      <c r="W149" s="81"/>
      <c r="X149" s="81"/>
      <c r="Y149" s="81"/>
      <c r="Z149" s="81"/>
      <c r="AA149" s="81"/>
      <c r="AB149" s="81"/>
      <c r="AC149" s="82"/>
      <c r="AD149" s="82"/>
      <c r="AE149" s="82"/>
      <c r="AF149" s="82"/>
      <c r="AG149" s="82"/>
      <c r="AH149" s="82"/>
      <c r="AI149" s="82"/>
      <c r="AJ149" s="82"/>
      <c r="AK149" s="82"/>
      <c r="AL149" s="82"/>
      <c r="AM149" s="82"/>
      <c r="AN149" s="82"/>
      <c r="AO149" s="82"/>
      <c r="AP149" s="82"/>
      <c r="AQ149" s="82"/>
      <c r="AR149" s="82"/>
      <c r="AS149" s="82"/>
    </row>
    <row r="150" spans="4:45" ht="16.2">
      <c r="D150" s="85"/>
      <c r="F150" s="48"/>
      <c r="H150" s="58"/>
      <c r="I150" s="99"/>
      <c r="J150" s="49" t="s">
        <v>182</v>
      </c>
      <c r="K150" s="49" t="str">
        <f t="shared" si="1"/>
        <v/>
      </c>
      <c r="L150" s="65" t="s">
        <v>182</v>
      </c>
      <c r="M150" s="45" t="s">
        <v>182</v>
      </c>
      <c r="N150" s="45" t="str">
        <f t="shared" si="2"/>
        <v/>
      </c>
      <c r="O150" s="45" t="s">
        <v>182</v>
      </c>
      <c r="P150" s="49">
        <v>1</v>
      </c>
      <c r="Q150" s="49">
        <v>1</v>
      </c>
      <c r="R150" s="81"/>
      <c r="S150" s="81"/>
      <c r="T150" s="82"/>
      <c r="U150" s="82"/>
      <c r="V150" s="81"/>
      <c r="W150" s="81"/>
      <c r="X150" s="81"/>
      <c r="Y150" s="81"/>
      <c r="Z150" s="81"/>
      <c r="AA150" s="81"/>
      <c r="AB150" s="81"/>
      <c r="AC150" s="82"/>
      <c r="AD150" s="82"/>
      <c r="AE150" s="82"/>
      <c r="AF150" s="82"/>
      <c r="AG150" s="82"/>
      <c r="AH150" s="82"/>
      <c r="AI150" s="82"/>
      <c r="AJ150" s="82"/>
      <c r="AK150" s="82"/>
      <c r="AL150" s="82"/>
      <c r="AM150" s="82"/>
      <c r="AN150" s="82"/>
      <c r="AO150" s="82"/>
      <c r="AP150" s="82"/>
      <c r="AQ150" s="82"/>
      <c r="AR150" s="82"/>
      <c r="AS150" s="82"/>
    </row>
    <row r="151" spans="4:45" ht="16.2">
      <c r="D151" s="85"/>
      <c r="F151" s="48"/>
      <c r="H151" s="58"/>
      <c r="I151" s="99"/>
      <c r="J151" s="49" t="s">
        <v>182</v>
      </c>
      <c r="K151" s="49" t="str">
        <f t="shared" si="1"/>
        <v/>
      </c>
      <c r="L151" s="65" t="s">
        <v>182</v>
      </c>
      <c r="M151" s="45" t="s">
        <v>182</v>
      </c>
      <c r="N151" s="45" t="str">
        <f t="shared" si="2"/>
        <v/>
      </c>
      <c r="O151" s="45" t="s">
        <v>182</v>
      </c>
      <c r="P151" s="49">
        <v>1</v>
      </c>
      <c r="Q151" s="49">
        <v>1</v>
      </c>
      <c r="R151" s="81"/>
      <c r="S151" s="81"/>
      <c r="T151" s="82"/>
      <c r="U151" s="82"/>
      <c r="V151" s="81"/>
      <c r="W151" s="81"/>
      <c r="X151" s="81"/>
      <c r="Y151" s="81"/>
      <c r="Z151" s="81"/>
      <c r="AA151" s="81"/>
      <c r="AB151" s="81"/>
      <c r="AC151" s="82"/>
      <c r="AD151" s="82"/>
      <c r="AE151" s="82"/>
      <c r="AF151" s="82"/>
      <c r="AG151" s="82"/>
      <c r="AH151" s="82"/>
      <c r="AI151" s="82"/>
      <c r="AJ151" s="82"/>
      <c r="AK151" s="82"/>
      <c r="AL151" s="82"/>
      <c r="AM151" s="82"/>
      <c r="AN151" s="82"/>
      <c r="AO151" s="82"/>
      <c r="AP151" s="82"/>
      <c r="AQ151" s="82"/>
      <c r="AR151" s="82"/>
      <c r="AS151" s="82"/>
    </row>
    <row r="152" spans="4:45" ht="16.2">
      <c r="D152" s="85"/>
      <c r="F152" s="48"/>
      <c r="H152" s="58"/>
      <c r="I152" s="99"/>
      <c r="J152" s="49" t="s">
        <v>182</v>
      </c>
      <c r="K152" s="49" t="str">
        <f t="shared" si="1"/>
        <v/>
      </c>
      <c r="L152" s="65" t="s">
        <v>182</v>
      </c>
      <c r="M152" s="45" t="s">
        <v>182</v>
      </c>
      <c r="N152" s="45" t="str">
        <f t="shared" si="2"/>
        <v/>
      </c>
      <c r="O152" s="45" t="s">
        <v>182</v>
      </c>
      <c r="P152" s="49">
        <v>1</v>
      </c>
      <c r="Q152" s="49">
        <v>1</v>
      </c>
      <c r="R152" s="81"/>
      <c r="S152" s="81"/>
      <c r="T152" s="82"/>
      <c r="U152" s="82"/>
      <c r="V152" s="81"/>
      <c r="W152" s="81"/>
      <c r="X152" s="81"/>
      <c r="Y152" s="81"/>
      <c r="Z152" s="81"/>
      <c r="AA152" s="81"/>
      <c r="AB152" s="81"/>
      <c r="AC152" s="82"/>
      <c r="AD152" s="82"/>
      <c r="AE152" s="82"/>
      <c r="AF152" s="82"/>
      <c r="AG152" s="82"/>
      <c r="AH152" s="82"/>
      <c r="AI152" s="82"/>
      <c r="AJ152" s="82"/>
      <c r="AK152" s="82"/>
      <c r="AL152" s="82"/>
      <c r="AM152" s="82"/>
      <c r="AN152" s="82"/>
      <c r="AO152" s="82"/>
      <c r="AP152" s="82"/>
      <c r="AQ152" s="82"/>
      <c r="AR152" s="82"/>
      <c r="AS152" s="82"/>
    </row>
    <row r="153" spans="4:45" ht="16.2">
      <c r="D153" s="85"/>
      <c r="F153" s="48"/>
      <c r="H153" s="58"/>
      <c r="I153" s="99"/>
      <c r="J153" s="49" t="s">
        <v>182</v>
      </c>
      <c r="K153" s="49" t="str">
        <f t="shared" si="1"/>
        <v/>
      </c>
      <c r="L153" s="65" t="s">
        <v>182</v>
      </c>
      <c r="M153" s="45" t="s">
        <v>182</v>
      </c>
      <c r="N153" s="45" t="str">
        <f t="shared" si="2"/>
        <v/>
      </c>
      <c r="O153" s="45" t="s">
        <v>182</v>
      </c>
      <c r="P153" s="49">
        <v>1</v>
      </c>
      <c r="Q153" s="49">
        <v>1</v>
      </c>
      <c r="R153" s="81"/>
      <c r="S153" s="81"/>
      <c r="T153" s="82"/>
      <c r="U153" s="82"/>
      <c r="V153" s="81"/>
      <c r="W153" s="81"/>
      <c r="X153" s="81"/>
      <c r="Y153" s="81"/>
      <c r="Z153" s="81"/>
      <c r="AA153" s="81"/>
      <c r="AB153" s="81"/>
      <c r="AC153" s="82"/>
      <c r="AD153" s="82"/>
      <c r="AE153" s="82"/>
      <c r="AF153" s="82"/>
      <c r="AG153" s="82"/>
      <c r="AH153" s="82"/>
      <c r="AI153" s="82"/>
      <c r="AJ153" s="82"/>
      <c r="AK153" s="82"/>
      <c r="AL153" s="82"/>
      <c r="AM153" s="82"/>
      <c r="AN153" s="82"/>
      <c r="AO153" s="82"/>
      <c r="AP153" s="82"/>
      <c r="AQ153" s="82"/>
      <c r="AR153" s="82"/>
      <c r="AS153" s="82"/>
    </row>
    <row r="154" spans="4:45" ht="16.2">
      <c r="D154" s="85"/>
      <c r="F154" s="48"/>
      <c r="H154" s="58"/>
      <c r="I154" s="99"/>
      <c r="J154" s="49" t="s">
        <v>182</v>
      </c>
      <c r="K154" s="49" t="str">
        <f t="shared" si="1"/>
        <v/>
      </c>
      <c r="L154" s="65" t="s">
        <v>182</v>
      </c>
      <c r="M154" s="45" t="s">
        <v>182</v>
      </c>
      <c r="N154" s="45" t="str">
        <f t="shared" si="2"/>
        <v/>
      </c>
      <c r="O154" s="45" t="s">
        <v>182</v>
      </c>
      <c r="P154" s="49">
        <v>1</v>
      </c>
      <c r="Q154" s="49">
        <v>1</v>
      </c>
      <c r="R154" s="81"/>
      <c r="S154" s="81"/>
      <c r="T154" s="82"/>
      <c r="U154" s="82"/>
      <c r="V154" s="81"/>
      <c r="W154" s="81"/>
      <c r="X154" s="81"/>
      <c r="Y154" s="81"/>
      <c r="Z154" s="81"/>
      <c r="AA154" s="81"/>
      <c r="AB154" s="81"/>
      <c r="AC154" s="82"/>
      <c r="AD154" s="82"/>
      <c r="AE154" s="82"/>
      <c r="AF154" s="82"/>
      <c r="AG154" s="82"/>
      <c r="AH154" s="82"/>
      <c r="AI154" s="82"/>
      <c r="AJ154" s="82"/>
      <c r="AK154" s="82"/>
      <c r="AL154" s="82"/>
      <c r="AM154" s="82"/>
      <c r="AN154" s="82"/>
      <c r="AO154" s="82"/>
      <c r="AP154" s="82"/>
      <c r="AQ154" s="82"/>
      <c r="AR154" s="82"/>
      <c r="AS154" s="82"/>
    </row>
    <row r="155" spans="4:45" ht="16.2">
      <c r="D155" s="85"/>
      <c r="F155" s="48"/>
      <c r="H155" s="58"/>
      <c r="I155" s="99"/>
      <c r="J155" s="49" t="s">
        <v>182</v>
      </c>
      <c r="K155" s="49" t="str">
        <f t="shared" si="1"/>
        <v/>
      </c>
      <c r="L155" s="65" t="s">
        <v>182</v>
      </c>
      <c r="M155" s="45" t="s">
        <v>182</v>
      </c>
      <c r="N155" s="45" t="str">
        <f t="shared" si="2"/>
        <v/>
      </c>
      <c r="O155" s="45" t="s">
        <v>182</v>
      </c>
      <c r="P155" s="49">
        <v>1</v>
      </c>
      <c r="Q155" s="49">
        <v>1</v>
      </c>
      <c r="R155" s="81"/>
      <c r="S155" s="81"/>
      <c r="T155" s="82"/>
      <c r="U155" s="82"/>
      <c r="V155" s="81"/>
      <c r="W155" s="81"/>
      <c r="X155" s="81"/>
      <c r="Y155" s="81"/>
      <c r="Z155" s="81"/>
      <c r="AA155" s="81"/>
      <c r="AB155" s="81"/>
      <c r="AC155" s="82"/>
      <c r="AD155" s="82"/>
      <c r="AE155" s="82"/>
      <c r="AF155" s="82"/>
      <c r="AG155" s="82"/>
      <c r="AH155" s="82"/>
      <c r="AI155" s="82"/>
      <c r="AJ155" s="82"/>
      <c r="AK155" s="82"/>
      <c r="AL155" s="82"/>
      <c r="AM155" s="82"/>
      <c r="AN155" s="82"/>
      <c r="AO155" s="82"/>
      <c r="AP155" s="82"/>
      <c r="AQ155" s="82"/>
      <c r="AR155" s="82"/>
      <c r="AS155" s="82"/>
    </row>
    <row r="156" spans="4:45" ht="16.2">
      <c r="D156" s="85"/>
      <c r="F156" s="48"/>
      <c r="H156" s="58"/>
      <c r="I156" s="99"/>
      <c r="J156" s="49" t="s">
        <v>182</v>
      </c>
      <c r="K156" s="49" t="str">
        <f t="shared" si="1"/>
        <v/>
      </c>
      <c r="L156" s="65" t="s">
        <v>182</v>
      </c>
      <c r="M156" s="45" t="s">
        <v>182</v>
      </c>
      <c r="N156" s="45" t="str">
        <f t="shared" si="2"/>
        <v/>
      </c>
      <c r="O156" s="45" t="s">
        <v>182</v>
      </c>
      <c r="P156" s="49">
        <v>1</v>
      </c>
      <c r="Q156" s="49">
        <v>1</v>
      </c>
      <c r="R156" s="81"/>
      <c r="S156" s="81"/>
      <c r="T156" s="82"/>
      <c r="U156" s="82"/>
      <c r="V156" s="81"/>
      <c r="W156" s="81"/>
      <c r="X156" s="81"/>
      <c r="Y156" s="81"/>
      <c r="Z156" s="81"/>
      <c r="AA156" s="81"/>
      <c r="AB156" s="81"/>
      <c r="AC156" s="82"/>
      <c r="AD156" s="82"/>
      <c r="AE156" s="82"/>
      <c r="AF156" s="82"/>
      <c r="AG156" s="82"/>
      <c r="AH156" s="82"/>
      <c r="AI156" s="82"/>
      <c r="AJ156" s="82"/>
      <c r="AK156" s="82"/>
      <c r="AL156" s="82"/>
      <c r="AM156" s="82"/>
      <c r="AN156" s="82"/>
      <c r="AO156" s="82"/>
      <c r="AP156" s="82"/>
      <c r="AQ156" s="82"/>
      <c r="AR156" s="82"/>
      <c r="AS156" s="82"/>
    </row>
    <row r="157" spans="4:45" ht="16.2">
      <c r="D157" s="85"/>
      <c r="F157" s="48"/>
      <c r="H157" s="58"/>
      <c r="I157" s="99"/>
      <c r="J157" s="49" t="s">
        <v>182</v>
      </c>
      <c r="K157" s="49" t="str">
        <f t="shared" si="1"/>
        <v/>
      </c>
      <c r="L157" s="65" t="s">
        <v>182</v>
      </c>
      <c r="M157" s="45" t="s">
        <v>182</v>
      </c>
      <c r="N157" s="45" t="str">
        <f t="shared" si="2"/>
        <v/>
      </c>
      <c r="O157" s="45" t="s">
        <v>182</v>
      </c>
      <c r="P157" s="49">
        <v>1</v>
      </c>
      <c r="Q157" s="49">
        <v>1</v>
      </c>
      <c r="R157" s="81"/>
      <c r="S157" s="81"/>
      <c r="T157" s="82"/>
      <c r="U157" s="82"/>
      <c r="V157" s="81"/>
      <c r="W157" s="81"/>
      <c r="X157" s="81"/>
      <c r="Y157" s="81"/>
      <c r="Z157" s="81"/>
      <c r="AA157" s="81"/>
      <c r="AB157" s="81"/>
      <c r="AC157" s="82"/>
      <c r="AD157" s="82"/>
      <c r="AE157" s="82"/>
      <c r="AF157" s="82"/>
      <c r="AG157" s="82"/>
      <c r="AH157" s="82"/>
      <c r="AI157" s="82"/>
      <c r="AJ157" s="82"/>
      <c r="AK157" s="82"/>
      <c r="AL157" s="82"/>
      <c r="AM157" s="82"/>
      <c r="AN157" s="82"/>
      <c r="AO157" s="82"/>
      <c r="AP157" s="82"/>
      <c r="AQ157" s="82"/>
      <c r="AR157" s="82"/>
      <c r="AS157" s="82"/>
    </row>
    <row r="158" spans="4:45" ht="16.2">
      <c r="D158" s="85"/>
      <c r="F158" s="48"/>
      <c r="H158" s="58"/>
      <c r="I158" s="99"/>
      <c r="J158" s="49" t="s">
        <v>182</v>
      </c>
      <c r="K158" s="49" t="str">
        <f t="shared" si="1"/>
        <v/>
      </c>
      <c r="L158" s="65" t="s">
        <v>182</v>
      </c>
      <c r="M158" s="45" t="s">
        <v>182</v>
      </c>
      <c r="N158" s="45" t="str">
        <f t="shared" si="2"/>
        <v/>
      </c>
      <c r="O158" s="45" t="s">
        <v>182</v>
      </c>
      <c r="P158" s="49">
        <v>1</v>
      </c>
      <c r="Q158" s="49">
        <v>1</v>
      </c>
      <c r="R158" s="81"/>
      <c r="S158" s="81"/>
      <c r="T158" s="82"/>
      <c r="U158" s="82"/>
      <c r="V158" s="81"/>
      <c r="W158" s="81"/>
      <c r="X158" s="81"/>
      <c r="Y158" s="81"/>
      <c r="Z158" s="81"/>
      <c r="AA158" s="81"/>
      <c r="AB158" s="81"/>
      <c r="AC158" s="82"/>
      <c r="AD158" s="82"/>
      <c r="AE158" s="82"/>
      <c r="AF158" s="82"/>
      <c r="AG158" s="82"/>
      <c r="AH158" s="82"/>
      <c r="AI158" s="82"/>
      <c r="AJ158" s="82"/>
      <c r="AK158" s="82"/>
      <c r="AL158" s="82"/>
      <c r="AM158" s="82"/>
      <c r="AN158" s="82"/>
      <c r="AO158" s="82"/>
      <c r="AP158" s="82"/>
      <c r="AQ158" s="82"/>
      <c r="AR158" s="82"/>
      <c r="AS158" s="82"/>
    </row>
    <row r="159" spans="4:45" ht="16.2">
      <c r="D159" s="85"/>
      <c r="F159" s="48"/>
      <c r="H159" s="58"/>
      <c r="I159" s="99"/>
      <c r="J159" s="49" t="s">
        <v>182</v>
      </c>
      <c r="K159" s="49" t="str">
        <f t="shared" si="1"/>
        <v/>
      </c>
      <c r="L159" s="65" t="s">
        <v>182</v>
      </c>
      <c r="M159" s="45" t="s">
        <v>182</v>
      </c>
      <c r="N159" s="45" t="str">
        <f t="shared" si="2"/>
        <v/>
      </c>
      <c r="O159" s="45" t="s">
        <v>182</v>
      </c>
      <c r="P159" s="49">
        <v>1</v>
      </c>
      <c r="Q159" s="49">
        <v>1</v>
      </c>
      <c r="R159" s="81"/>
      <c r="S159" s="81"/>
      <c r="T159" s="82"/>
      <c r="U159" s="82"/>
      <c r="V159" s="81"/>
      <c r="W159" s="81"/>
      <c r="X159" s="81"/>
      <c r="Y159" s="81"/>
      <c r="Z159" s="81"/>
      <c r="AA159" s="81"/>
      <c r="AB159" s="81"/>
      <c r="AC159" s="82"/>
      <c r="AD159" s="82"/>
      <c r="AE159" s="82"/>
      <c r="AF159" s="82"/>
      <c r="AG159" s="82"/>
      <c r="AH159" s="82"/>
      <c r="AI159" s="82"/>
      <c r="AJ159" s="82"/>
      <c r="AK159" s="82"/>
      <c r="AL159" s="82"/>
      <c r="AM159" s="82"/>
      <c r="AN159" s="82"/>
      <c r="AO159" s="82"/>
      <c r="AP159" s="82"/>
      <c r="AQ159" s="82"/>
      <c r="AR159" s="82"/>
      <c r="AS159" s="82"/>
    </row>
    <row r="160" spans="4:45" ht="16.2">
      <c r="D160" s="85"/>
      <c r="F160" s="48"/>
      <c r="H160" s="58"/>
      <c r="I160" s="99"/>
      <c r="J160" s="49" t="s">
        <v>182</v>
      </c>
      <c r="K160" s="49" t="str">
        <f t="shared" si="1"/>
        <v/>
      </c>
      <c r="L160" s="65" t="s">
        <v>182</v>
      </c>
      <c r="M160" s="45" t="s">
        <v>182</v>
      </c>
      <c r="N160" s="45" t="str">
        <f t="shared" si="2"/>
        <v/>
      </c>
      <c r="O160" s="45" t="s">
        <v>182</v>
      </c>
      <c r="P160" s="49">
        <v>1</v>
      </c>
      <c r="Q160" s="49">
        <v>1</v>
      </c>
      <c r="R160" s="81"/>
      <c r="S160" s="81"/>
      <c r="T160" s="82"/>
      <c r="U160" s="82"/>
      <c r="V160" s="81"/>
      <c r="W160" s="81"/>
      <c r="X160" s="81"/>
      <c r="Y160" s="81"/>
      <c r="Z160" s="81"/>
      <c r="AA160" s="81"/>
      <c r="AB160" s="81"/>
      <c r="AC160" s="82"/>
      <c r="AD160" s="82"/>
      <c r="AE160" s="82"/>
      <c r="AF160" s="82"/>
      <c r="AG160" s="82"/>
      <c r="AH160" s="82"/>
      <c r="AI160" s="82"/>
      <c r="AJ160" s="82"/>
      <c r="AK160" s="82"/>
      <c r="AL160" s="82"/>
      <c r="AM160" s="82"/>
      <c r="AN160" s="82"/>
      <c r="AO160" s="82"/>
      <c r="AP160" s="82"/>
      <c r="AQ160" s="82"/>
      <c r="AR160" s="82"/>
      <c r="AS160" s="82"/>
    </row>
    <row r="161" spans="4:45" ht="16.2">
      <c r="D161" s="85"/>
      <c r="F161" s="48"/>
      <c r="H161" s="58"/>
      <c r="I161" s="99"/>
      <c r="J161" s="49" t="s">
        <v>182</v>
      </c>
      <c r="K161" s="49" t="str">
        <f t="shared" si="1"/>
        <v/>
      </c>
      <c r="L161" s="65" t="s">
        <v>182</v>
      </c>
      <c r="M161" s="45" t="s">
        <v>182</v>
      </c>
      <c r="N161" s="45" t="str">
        <f t="shared" si="2"/>
        <v/>
      </c>
      <c r="O161" s="45" t="s">
        <v>182</v>
      </c>
      <c r="P161" s="49">
        <v>1</v>
      </c>
      <c r="Q161" s="49">
        <v>1</v>
      </c>
      <c r="R161" s="81"/>
      <c r="S161" s="81"/>
      <c r="T161" s="82"/>
      <c r="U161" s="82"/>
      <c r="V161" s="81"/>
      <c r="W161" s="81"/>
      <c r="X161" s="81"/>
      <c r="Y161" s="81"/>
      <c r="Z161" s="81"/>
      <c r="AA161" s="81"/>
      <c r="AB161" s="81"/>
      <c r="AC161" s="82"/>
      <c r="AD161" s="82"/>
      <c r="AE161" s="82"/>
      <c r="AF161" s="82"/>
      <c r="AG161" s="82"/>
      <c r="AH161" s="82"/>
      <c r="AI161" s="82"/>
      <c r="AJ161" s="82"/>
      <c r="AK161" s="82"/>
      <c r="AL161" s="82"/>
      <c r="AM161" s="82"/>
      <c r="AN161" s="82"/>
      <c r="AO161" s="82"/>
      <c r="AP161" s="82"/>
      <c r="AQ161" s="82"/>
      <c r="AR161" s="82"/>
      <c r="AS161" s="82"/>
    </row>
    <row r="162" spans="4:45" ht="16.2">
      <c r="D162" s="85"/>
      <c r="F162" s="48"/>
      <c r="H162" s="58"/>
      <c r="I162" s="99"/>
      <c r="J162" s="49" t="s">
        <v>182</v>
      </c>
      <c r="K162" s="49" t="str">
        <f t="shared" si="1"/>
        <v/>
      </c>
      <c r="L162" s="65" t="s">
        <v>182</v>
      </c>
      <c r="M162" s="45" t="s">
        <v>182</v>
      </c>
      <c r="N162" s="45" t="str">
        <f t="shared" si="2"/>
        <v/>
      </c>
      <c r="O162" s="45" t="s">
        <v>182</v>
      </c>
      <c r="P162" s="49">
        <v>1</v>
      </c>
      <c r="Q162" s="49">
        <v>1</v>
      </c>
      <c r="R162" s="81"/>
      <c r="S162" s="81"/>
      <c r="T162" s="82"/>
      <c r="U162" s="82"/>
      <c r="V162" s="81"/>
      <c r="W162" s="81"/>
      <c r="X162" s="81"/>
      <c r="Y162" s="81"/>
      <c r="Z162" s="81"/>
      <c r="AA162" s="81"/>
      <c r="AB162" s="81"/>
      <c r="AC162" s="82"/>
      <c r="AD162" s="82"/>
      <c r="AE162" s="82"/>
      <c r="AF162" s="82"/>
      <c r="AG162" s="82"/>
      <c r="AH162" s="82"/>
      <c r="AI162" s="82"/>
      <c r="AJ162" s="82"/>
      <c r="AK162" s="82"/>
      <c r="AL162" s="82"/>
      <c r="AM162" s="82"/>
      <c r="AN162" s="82"/>
      <c r="AO162" s="82"/>
      <c r="AP162" s="82"/>
      <c r="AQ162" s="82"/>
      <c r="AR162" s="82"/>
      <c r="AS162" s="82"/>
    </row>
    <row r="163" spans="4:45" ht="16.2">
      <c r="D163" s="85"/>
      <c r="F163" s="48"/>
      <c r="H163" s="58"/>
      <c r="I163" s="99"/>
      <c r="J163" s="49" t="s">
        <v>182</v>
      </c>
      <c r="K163" s="49" t="str">
        <f t="shared" si="1"/>
        <v/>
      </c>
      <c r="L163" s="65" t="s">
        <v>182</v>
      </c>
      <c r="M163" s="45" t="s">
        <v>182</v>
      </c>
      <c r="N163" s="45" t="str">
        <f t="shared" si="2"/>
        <v/>
      </c>
      <c r="O163" s="45" t="s">
        <v>182</v>
      </c>
      <c r="P163" s="49">
        <v>1</v>
      </c>
      <c r="Q163" s="49">
        <v>1</v>
      </c>
      <c r="R163" s="81"/>
      <c r="S163" s="81"/>
      <c r="T163" s="82"/>
      <c r="U163" s="82"/>
      <c r="V163" s="81"/>
      <c r="W163" s="81"/>
      <c r="X163" s="81"/>
      <c r="Y163" s="81"/>
      <c r="Z163" s="81"/>
      <c r="AA163" s="81"/>
      <c r="AB163" s="81"/>
      <c r="AC163" s="82"/>
      <c r="AD163" s="82"/>
      <c r="AE163" s="82"/>
      <c r="AF163" s="82"/>
      <c r="AG163" s="82"/>
      <c r="AH163" s="82"/>
      <c r="AI163" s="82"/>
      <c r="AJ163" s="82"/>
      <c r="AK163" s="82"/>
      <c r="AL163" s="82"/>
      <c r="AM163" s="82"/>
      <c r="AN163" s="82"/>
      <c r="AO163" s="82"/>
      <c r="AP163" s="82"/>
      <c r="AQ163" s="82"/>
      <c r="AR163" s="82"/>
      <c r="AS163" s="82"/>
    </row>
    <row r="164" spans="4:45" ht="16.2">
      <c r="D164" s="85"/>
      <c r="F164" s="48"/>
      <c r="H164" s="58"/>
      <c r="I164" s="99"/>
      <c r="J164" s="49" t="s">
        <v>182</v>
      </c>
      <c r="K164" s="49" t="str">
        <f t="shared" si="1"/>
        <v/>
      </c>
      <c r="L164" s="65" t="s">
        <v>182</v>
      </c>
      <c r="M164" s="45" t="s">
        <v>182</v>
      </c>
      <c r="N164" s="45" t="str">
        <f t="shared" si="2"/>
        <v/>
      </c>
      <c r="O164" s="45" t="s">
        <v>182</v>
      </c>
      <c r="P164" s="49">
        <v>1</v>
      </c>
      <c r="Q164" s="49">
        <v>1</v>
      </c>
      <c r="R164" s="81"/>
      <c r="S164" s="81"/>
      <c r="T164" s="82"/>
      <c r="U164" s="82"/>
      <c r="V164" s="81"/>
      <c r="W164" s="81"/>
      <c r="X164" s="81"/>
      <c r="Y164" s="81"/>
      <c r="Z164" s="81"/>
      <c r="AA164" s="81"/>
      <c r="AB164" s="81"/>
      <c r="AC164" s="82"/>
      <c r="AD164" s="82"/>
      <c r="AE164" s="82"/>
      <c r="AF164" s="82"/>
      <c r="AG164" s="82"/>
      <c r="AH164" s="82"/>
      <c r="AI164" s="82"/>
      <c r="AJ164" s="82"/>
      <c r="AK164" s="82"/>
      <c r="AL164" s="82"/>
      <c r="AM164" s="82"/>
      <c r="AN164" s="82"/>
      <c r="AO164" s="82"/>
      <c r="AP164" s="82"/>
      <c r="AQ164" s="82"/>
      <c r="AR164" s="82"/>
      <c r="AS164" s="82"/>
    </row>
    <row r="165" spans="4:45" ht="13.2">
      <c r="D165" s="85"/>
      <c r="F165" s="48"/>
      <c r="H165" s="86"/>
      <c r="I165" s="45"/>
      <c r="J165" s="45" t="s">
        <v>182</v>
      </c>
      <c r="K165" s="45" t="str">
        <f t="shared" si="1"/>
        <v/>
      </c>
      <c r="L165" s="65" t="s">
        <v>182</v>
      </c>
      <c r="M165" s="45" t="s">
        <v>182</v>
      </c>
      <c r="N165" s="45" t="str">
        <f t="shared" si="2"/>
        <v/>
      </c>
      <c r="O165" s="45" t="s">
        <v>182</v>
      </c>
      <c r="R165" s="81"/>
      <c r="S165" s="81"/>
      <c r="T165" s="82"/>
      <c r="U165" s="82"/>
      <c r="V165" s="81"/>
      <c r="W165" s="81"/>
      <c r="X165" s="81"/>
      <c r="Y165" s="81"/>
      <c r="Z165" s="81"/>
      <c r="AA165" s="81"/>
      <c r="AB165" s="81"/>
      <c r="AC165" s="82"/>
      <c r="AD165" s="82"/>
      <c r="AE165" s="82"/>
      <c r="AF165" s="82"/>
      <c r="AG165" s="82"/>
      <c r="AH165" s="82"/>
      <c r="AI165" s="82"/>
      <c r="AJ165" s="82"/>
      <c r="AK165" s="82"/>
      <c r="AL165" s="82"/>
      <c r="AM165" s="82"/>
      <c r="AN165" s="82"/>
      <c r="AO165" s="82"/>
      <c r="AP165" s="82"/>
      <c r="AQ165" s="82"/>
      <c r="AR165" s="82"/>
      <c r="AS165" s="82"/>
    </row>
    <row r="166" spans="4:45" ht="13.2">
      <c r="D166" s="85"/>
      <c r="F166" s="48"/>
      <c r="H166" s="86"/>
      <c r="I166" s="45"/>
      <c r="J166" s="45" t="s">
        <v>182</v>
      </c>
      <c r="K166" s="45" t="str">
        <f t="shared" si="1"/>
        <v/>
      </c>
      <c r="L166" s="65" t="s">
        <v>182</v>
      </c>
      <c r="M166" s="45" t="s">
        <v>182</v>
      </c>
      <c r="N166" s="45" t="str">
        <f t="shared" si="2"/>
        <v/>
      </c>
      <c r="O166" s="45" t="s">
        <v>182</v>
      </c>
      <c r="R166" s="81"/>
      <c r="S166" s="81"/>
      <c r="T166" s="82"/>
      <c r="U166" s="82"/>
      <c r="V166" s="81"/>
      <c r="W166" s="81"/>
      <c r="X166" s="81"/>
      <c r="Y166" s="81"/>
      <c r="Z166" s="81"/>
      <c r="AA166" s="81"/>
      <c r="AB166" s="81"/>
      <c r="AC166" s="82"/>
      <c r="AD166" s="82"/>
      <c r="AE166" s="82"/>
      <c r="AF166" s="82"/>
      <c r="AG166" s="82"/>
      <c r="AH166" s="82"/>
      <c r="AI166" s="82"/>
      <c r="AJ166" s="82"/>
      <c r="AK166" s="82"/>
      <c r="AL166" s="82"/>
      <c r="AM166" s="82"/>
      <c r="AN166" s="82"/>
      <c r="AO166" s="82"/>
      <c r="AP166" s="82"/>
      <c r="AQ166" s="82"/>
      <c r="AR166" s="82"/>
      <c r="AS166" s="82"/>
    </row>
    <row r="167" spans="4:45" ht="13.2">
      <c r="D167" s="85"/>
      <c r="F167" s="48"/>
      <c r="H167" s="86"/>
      <c r="I167" s="45"/>
      <c r="J167" s="45" t="s">
        <v>182</v>
      </c>
      <c r="K167" s="45" t="str">
        <f t="shared" si="1"/>
        <v/>
      </c>
      <c r="L167" s="65" t="s">
        <v>182</v>
      </c>
      <c r="M167" s="45" t="s">
        <v>182</v>
      </c>
      <c r="N167" s="45" t="str">
        <f t="shared" si="2"/>
        <v/>
      </c>
      <c r="O167" s="45" t="s">
        <v>182</v>
      </c>
      <c r="R167" s="81"/>
      <c r="S167" s="81"/>
      <c r="T167" s="82"/>
      <c r="U167" s="82"/>
      <c r="V167" s="81"/>
      <c r="W167" s="81"/>
      <c r="X167" s="81"/>
      <c r="Y167" s="81"/>
      <c r="Z167" s="81"/>
      <c r="AA167" s="81"/>
      <c r="AB167" s="81"/>
      <c r="AC167" s="82"/>
      <c r="AD167" s="82"/>
      <c r="AE167" s="82"/>
      <c r="AF167" s="82"/>
      <c r="AG167" s="82"/>
      <c r="AH167" s="82"/>
      <c r="AI167" s="82"/>
      <c r="AJ167" s="82"/>
      <c r="AK167" s="82"/>
      <c r="AL167" s="82"/>
      <c r="AM167" s="82"/>
      <c r="AN167" s="82"/>
      <c r="AO167" s="82"/>
      <c r="AP167" s="82"/>
      <c r="AQ167" s="82"/>
      <c r="AR167" s="82"/>
      <c r="AS167" s="82"/>
    </row>
    <row r="168" spans="4:45" ht="13.2">
      <c r="D168" s="85"/>
      <c r="F168" s="48"/>
      <c r="H168" s="86"/>
      <c r="I168" s="45"/>
      <c r="J168" s="45" t="s">
        <v>182</v>
      </c>
      <c r="K168" s="45" t="str">
        <f t="shared" si="1"/>
        <v/>
      </c>
      <c r="L168" s="65" t="s">
        <v>182</v>
      </c>
      <c r="M168" s="45" t="s">
        <v>182</v>
      </c>
      <c r="N168" s="45" t="str">
        <f t="shared" si="2"/>
        <v/>
      </c>
      <c r="O168" s="45" t="s">
        <v>182</v>
      </c>
      <c r="R168" s="81"/>
      <c r="S168" s="81"/>
      <c r="T168" s="82"/>
      <c r="U168" s="82"/>
      <c r="V168" s="81"/>
      <c r="W168" s="81"/>
      <c r="X168" s="81"/>
      <c r="Y168" s="81"/>
      <c r="Z168" s="81"/>
      <c r="AA168" s="81"/>
      <c r="AB168" s="81"/>
      <c r="AC168" s="82"/>
      <c r="AD168" s="82"/>
      <c r="AE168" s="82"/>
      <c r="AF168" s="82"/>
      <c r="AG168" s="82"/>
      <c r="AH168" s="82"/>
      <c r="AI168" s="82"/>
      <c r="AJ168" s="82"/>
      <c r="AK168" s="82"/>
      <c r="AL168" s="82"/>
      <c r="AM168" s="82"/>
      <c r="AN168" s="82"/>
      <c r="AO168" s="82"/>
      <c r="AP168" s="82"/>
      <c r="AQ168" s="82"/>
      <c r="AR168" s="82"/>
      <c r="AS168" s="82"/>
    </row>
    <row r="169" spans="4:45" ht="13.2">
      <c r="D169" s="85"/>
      <c r="F169" s="48"/>
      <c r="H169" s="86"/>
      <c r="I169" s="45"/>
      <c r="J169" s="45" t="s">
        <v>182</v>
      </c>
      <c r="K169" s="45" t="str">
        <f t="shared" si="1"/>
        <v/>
      </c>
      <c r="L169" s="65" t="s">
        <v>182</v>
      </c>
      <c r="M169" s="45" t="s">
        <v>182</v>
      </c>
      <c r="N169" s="45" t="str">
        <f t="shared" si="2"/>
        <v/>
      </c>
      <c r="O169" s="45" t="s">
        <v>182</v>
      </c>
      <c r="R169" s="81"/>
      <c r="S169" s="81"/>
      <c r="T169" s="82"/>
      <c r="U169" s="82"/>
      <c r="V169" s="81"/>
      <c r="W169" s="81"/>
      <c r="X169" s="81"/>
      <c r="Y169" s="81"/>
      <c r="Z169" s="81"/>
      <c r="AA169" s="81"/>
      <c r="AB169" s="81"/>
      <c r="AC169" s="82"/>
      <c r="AD169" s="82"/>
      <c r="AE169" s="82"/>
      <c r="AF169" s="82"/>
      <c r="AG169" s="82"/>
      <c r="AH169" s="82"/>
      <c r="AI169" s="82"/>
      <c r="AJ169" s="82"/>
      <c r="AK169" s="82"/>
      <c r="AL169" s="82"/>
      <c r="AM169" s="82"/>
      <c r="AN169" s="82"/>
      <c r="AO169" s="82"/>
      <c r="AP169" s="82"/>
      <c r="AQ169" s="82"/>
      <c r="AR169" s="82"/>
      <c r="AS169" s="82"/>
    </row>
    <row r="170" spans="4:45" ht="13.2">
      <c r="D170" s="85"/>
      <c r="F170" s="48"/>
      <c r="H170" s="86"/>
      <c r="I170" s="45"/>
      <c r="J170" s="45" t="s">
        <v>182</v>
      </c>
      <c r="K170" s="45" t="str">
        <f t="shared" si="1"/>
        <v/>
      </c>
      <c r="L170" s="65" t="s">
        <v>182</v>
      </c>
      <c r="M170" s="45" t="s">
        <v>182</v>
      </c>
      <c r="N170" s="45" t="str">
        <f t="shared" si="2"/>
        <v/>
      </c>
      <c r="O170" s="45" t="s">
        <v>182</v>
      </c>
      <c r="R170" s="81"/>
      <c r="S170" s="81"/>
      <c r="T170" s="82"/>
      <c r="U170" s="82"/>
      <c r="V170" s="81"/>
      <c r="W170" s="81"/>
      <c r="X170" s="81"/>
      <c r="Y170" s="81"/>
      <c r="Z170" s="81"/>
      <c r="AA170" s="81"/>
      <c r="AB170" s="81"/>
      <c r="AC170" s="82"/>
      <c r="AD170" s="82"/>
      <c r="AE170" s="82"/>
      <c r="AF170" s="82"/>
      <c r="AG170" s="82"/>
      <c r="AH170" s="82"/>
      <c r="AI170" s="82"/>
      <c r="AJ170" s="82"/>
      <c r="AK170" s="82"/>
      <c r="AL170" s="82"/>
      <c r="AM170" s="82"/>
      <c r="AN170" s="82"/>
      <c r="AO170" s="82"/>
      <c r="AP170" s="82"/>
      <c r="AQ170" s="82"/>
      <c r="AR170" s="82"/>
      <c r="AS170" s="82"/>
    </row>
    <row r="171" spans="4:45" ht="13.2">
      <c r="D171" s="85"/>
      <c r="F171" s="48"/>
      <c r="H171" s="86"/>
      <c r="I171" s="45"/>
      <c r="J171" s="45" t="s">
        <v>182</v>
      </c>
      <c r="K171" s="45" t="str">
        <f t="shared" si="1"/>
        <v/>
      </c>
      <c r="L171" s="65" t="s">
        <v>182</v>
      </c>
      <c r="M171" s="45" t="s">
        <v>182</v>
      </c>
      <c r="N171" s="45" t="str">
        <f t="shared" si="2"/>
        <v/>
      </c>
      <c r="O171" s="45" t="s">
        <v>182</v>
      </c>
      <c r="R171" s="81"/>
      <c r="S171" s="81"/>
      <c r="T171" s="82"/>
      <c r="U171" s="82"/>
      <c r="V171" s="81"/>
      <c r="W171" s="81"/>
      <c r="X171" s="81"/>
      <c r="Y171" s="81"/>
      <c r="Z171" s="81"/>
      <c r="AA171" s="81"/>
      <c r="AB171" s="81"/>
      <c r="AC171" s="82"/>
      <c r="AD171" s="82"/>
      <c r="AE171" s="82"/>
      <c r="AF171" s="82"/>
      <c r="AG171" s="82"/>
      <c r="AH171" s="82"/>
      <c r="AI171" s="82"/>
      <c r="AJ171" s="82"/>
      <c r="AK171" s="82"/>
      <c r="AL171" s="82"/>
      <c r="AM171" s="82"/>
      <c r="AN171" s="82"/>
      <c r="AO171" s="82"/>
      <c r="AP171" s="82"/>
      <c r="AQ171" s="82"/>
      <c r="AR171" s="82"/>
      <c r="AS171" s="82"/>
    </row>
    <row r="172" spans="4:45" ht="13.2">
      <c r="D172" s="85"/>
      <c r="F172" s="48"/>
      <c r="H172" s="86"/>
      <c r="I172" s="45"/>
      <c r="J172" s="45" t="s">
        <v>182</v>
      </c>
      <c r="K172" s="45" t="str">
        <f t="shared" si="1"/>
        <v/>
      </c>
      <c r="L172" s="65" t="s">
        <v>182</v>
      </c>
      <c r="M172" s="45" t="s">
        <v>182</v>
      </c>
      <c r="N172" s="45" t="str">
        <f t="shared" si="2"/>
        <v/>
      </c>
      <c r="O172" s="45" t="s">
        <v>182</v>
      </c>
      <c r="R172" s="81"/>
      <c r="S172" s="81"/>
      <c r="T172" s="82"/>
      <c r="U172" s="82"/>
      <c r="V172" s="81"/>
      <c r="W172" s="81"/>
      <c r="X172" s="81"/>
      <c r="Y172" s="81"/>
      <c r="Z172" s="81"/>
      <c r="AA172" s="81"/>
      <c r="AB172" s="81"/>
      <c r="AC172" s="82"/>
      <c r="AD172" s="82"/>
      <c r="AE172" s="82"/>
      <c r="AF172" s="82"/>
      <c r="AG172" s="82"/>
      <c r="AH172" s="82"/>
      <c r="AI172" s="82"/>
      <c r="AJ172" s="82"/>
      <c r="AK172" s="82"/>
      <c r="AL172" s="82"/>
      <c r="AM172" s="82"/>
      <c r="AN172" s="82"/>
      <c r="AO172" s="82"/>
      <c r="AP172" s="82"/>
      <c r="AQ172" s="82"/>
      <c r="AR172" s="82"/>
      <c r="AS172" s="82"/>
    </row>
    <row r="173" spans="4:45" ht="13.2">
      <c r="D173" s="85"/>
      <c r="F173" s="48"/>
      <c r="H173" s="86"/>
      <c r="I173" s="45"/>
      <c r="J173" s="45" t="s">
        <v>182</v>
      </c>
      <c r="K173" s="45" t="str">
        <f t="shared" si="1"/>
        <v/>
      </c>
      <c r="L173" s="65" t="s">
        <v>182</v>
      </c>
      <c r="M173" s="45" t="s">
        <v>182</v>
      </c>
      <c r="N173" s="45" t="str">
        <f t="shared" si="2"/>
        <v/>
      </c>
      <c r="O173" s="45" t="s">
        <v>182</v>
      </c>
      <c r="R173" s="81"/>
      <c r="S173" s="81"/>
      <c r="T173" s="82"/>
      <c r="U173" s="82"/>
      <c r="V173" s="81"/>
      <c r="W173" s="81"/>
      <c r="X173" s="81"/>
      <c r="Y173" s="81"/>
      <c r="Z173" s="81"/>
      <c r="AA173" s="81"/>
      <c r="AB173" s="81"/>
      <c r="AC173" s="82"/>
      <c r="AD173" s="82"/>
      <c r="AE173" s="82"/>
      <c r="AF173" s="82"/>
      <c r="AG173" s="82"/>
      <c r="AH173" s="82"/>
      <c r="AI173" s="82"/>
      <c r="AJ173" s="82"/>
      <c r="AK173" s="82"/>
      <c r="AL173" s="82"/>
      <c r="AM173" s="82"/>
      <c r="AN173" s="82"/>
      <c r="AO173" s="82"/>
      <c r="AP173" s="82"/>
      <c r="AQ173" s="82"/>
      <c r="AR173" s="82"/>
      <c r="AS173" s="82"/>
    </row>
    <row r="174" spans="4:45" ht="13.2">
      <c r="D174" s="85"/>
      <c r="F174" s="48"/>
      <c r="H174" s="86"/>
      <c r="I174" s="45"/>
      <c r="J174" s="45" t="s">
        <v>182</v>
      </c>
      <c r="K174" s="45" t="str">
        <f t="shared" si="1"/>
        <v/>
      </c>
      <c r="L174" s="65" t="s">
        <v>182</v>
      </c>
      <c r="M174" s="45" t="s">
        <v>182</v>
      </c>
      <c r="N174" s="45" t="str">
        <f t="shared" si="2"/>
        <v/>
      </c>
      <c r="O174" s="45" t="s">
        <v>182</v>
      </c>
      <c r="R174" s="81"/>
      <c r="S174" s="81"/>
      <c r="T174" s="82"/>
      <c r="U174" s="82"/>
      <c r="V174" s="81"/>
      <c r="W174" s="81"/>
      <c r="X174" s="81"/>
      <c r="Y174" s="81"/>
      <c r="Z174" s="81"/>
      <c r="AA174" s="81"/>
      <c r="AB174" s="81"/>
      <c r="AC174" s="82"/>
      <c r="AD174" s="82"/>
      <c r="AE174" s="82"/>
      <c r="AF174" s="82"/>
      <c r="AG174" s="82"/>
      <c r="AH174" s="82"/>
      <c r="AI174" s="82"/>
      <c r="AJ174" s="82"/>
      <c r="AK174" s="82"/>
      <c r="AL174" s="82"/>
      <c r="AM174" s="82"/>
      <c r="AN174" s="82"/>
      <c r="AO174" s="82"/>
      <c r="AP174" s="82"/>
      <c r="AQ174" s="82"/>
      <c r="AR174" s="82"/>
      <c r="AS174" s="82"/>
    </row>
    <row r="175" spans="4:45" ht="13.2">
      <c r="D175" s="85"/>
      <c r="F175" s="48"/>
      <c r="H175" s="86"/>
      <c r="I175" s="45"/>
      <c r="J175" s="45" t="s">
        <v>182</v>
      </c>
      <c r="K175" s="45" t="str">
        <f t="shared" si="1"/>
        <v/>
      </c>
      <c r="L175" s="65" t="s">
        <v>182</v>
      </c>
      <c r="M175" s="45" t="s">
        <v>182</v>
      </c>
      <c r="N175" s="45" t="str">
        <f t="shared" si="2"/>
        <v/>
      </c>
      <c r="O175" s="45" t="s">
        <v>182</v>
      </c>
      <c r="R175" s="81"/>
      <c r="S175" s="81"/>
      <c r="T175" s="82"/>
      <c r="U175" s="82"/>
      <c r="V175" s="81"/>
      <c r="W175" s="81"/>
      <c r="X175" s="81"/>
      <c r="Y175" s="81"/>
      <c r="Z175" s="81"/>
      <c r="AA175" s="81"/>
      <c r="AB175" s="81"/>
      <c r="AC175" s="82"/>
      <c r="AD175" s="82"/>
      <c r="AE175" s="82"/>
      <c r="AF175" s="82"/>
      <c r="AG175" s="82"/>
      <c r="AH175" s="82"/>
      <c r="AI175" s="82"/>
      <c r="AJ175" s="82"/>
      <c r="AK175" s="82"/>
      <c r="AL175" s="82"/>
      <c r="AM175" s="82"/>
      <c r="AN175" s="82"/>
      <c r="AO175" s="82"/>
      <c r="AP175" s="82"/>
      <c r="AQ175" s="82"/>
      <c r="AR175" s="82"/>
      <c r="AS175" s="82"/>
    </row>
    <row r="176" spans="4:45" ht="13.2">
      <c r="D176" s="85"/>
      <c r="F176" s="48"/>
      <c r="H176" s="86"/>
      <c r="I176" s="45"/>
      <c r="J176" s="45" t="s">
        <v>182</v>
      </c>
      <c r="K176" s="45" t="str">
        <f t="shared" si="1"/>
        <v/>
      </c>
      <c r="L176" s="65" t="s">
        <v>182</v>
      </c>
      <c r="M176" s="45" t="s">
        <v>182</v>
      </c>
      <c r="N176" s="45" t="str">
        <f t="shared" si="2"/>
        <v/>
      </c>
      <c r="O176" s="45" t="s">
        <v>182</v>
      </c>
      <c r="R176" s="81"/>
      <c r="S176" s="81"/>
      <c r="T176" s="82"/>
      <c r="U176" s="82"/>
      <c r="V176" s="81"/>
      <c r="W176" s="81"/>
      <c r="X176" s="81"/>
      <c r="Y176" s="81"/>
      <c r="Z176" s="81"/>
      <c r="AA176" s="81"/>
      <c r="AB176" s="81"/>
      <c r="AC176" s="82"/>
      <c r="AD176" s="82"/>
      <c r="AE176" s="82"/>
      <c r="AF176" s="82"/>
      <c r="AG176" s="82"/>
      <c r="AH176" s="82"/>
      <c r="AI176" s="82"/>
      <c r="AJ176" s="82"/>
      <c r="AK176" s="82"/>
      <c r="AL176" s="82"/>
      <c r="AM176" s="82"/>
      <c r="AN176" s="82"/>
      <c r="AO176" s="82"/>
      <c r="AP176" s="82"/>
      <c r="AQ176" s="82"/>
      <c r="AR176" s="82"/>
      <c r="AS176" s="82"/>
    </row>
    <row r="177" spans="4:45" ht="13.2">
      <c r="D177" s="85"/>
      <c r="F177" s="48"/>
      <c r="H177" s="86"/>
      <c r="I177" s="45"/>
      <c r="J177" s="45" t="s">
        <v>182</v>
      </c>
      <c r="K177" s="45" t="str">
        <f t="shared" si="1"/>
        <v/>
      </c>
      <c r="L177" s="65" t="s">
        <v>182</v>
      </c>
      <c r="M177" s="45" t="s">
        <v>182</v>
      </c>
      <c r="N177" s="45" t="str">
        <f t="shared" si="2"/>
        <v/>
      </c>
      <c r="O177" s="45" t="s">
        <v>182</v>
      </c>
      <c r="R177" s="81"/>
      <c r="S177" s="81"/>
      <c r="T177" s="82"/>
      <c r="U177" s="82"/>
      <c r="V177" s="81"/>
      <c r="W177" s="81"/>
      <c r="X177" s="81"/>
      <c r="Y177" s="81"/>
      <c r="Z177" s="81"/>
      <c r="AA177" s="81"/>
      <c r="AB177" s="81"/>
      <c r="AC177" s="82"/>
      <c r="AD177" s="82"/>
      <c r="AE177" s="82"/>
      <c r="AF177" s="82"/>
      <c r="AG177" s="82"/>
      <c r="AH177" s="82"/>
      <c r="AI177" s="82"/>
      <c r="AJ177" s="82"/>
      <c r="AK177" s="82"/>
      <c r="AL177" s="82"/>
      <c r="AM177" s="82"/>
      <c r="AN177" s="82"/>
      <c r="AO177" s="82"/>
      <c r="AP177" s="82"/>
      <c r="AQ177" s="82"/>
      <c r="AR177" s="82"/>
      <c r="AS177" s="82"/>
    </row>
    <row r="178" spans="4:45" ht="13.2">
      <c r="D178" s="85"/>
      <c r="F178" s="48"/>
      <c r="H178" s="86"/>
      <c r="I178" s="45"/>
      <c r="J178" s="45" t="s">
        <v>182</v>
      </c>
      <c r="K178" s="45" t="str">
        <f t="shared" si="1"/>
        <v/>
      </c>
      <c r="L178" s="65" t="s">
        <v>182</v>
      </c>
      <c r="M178" s="45" t="s">
        <v>182</v>
      </c>
      <c r="N178" s="45" t="str">
        <f t="shared" si="2"/>
        <v/>
      </c>
      <c r="O178" s="45" t="s">
        <v>182</v>
      </c>
      <c r="R178" s="81"/>
      <c r="S178" s="81"/>
      <c r="T178" s="82"/>
      <c r="U178" s="82"/>
      <c r="V178" s="81"/>
      <c r="W178" s="81"/>
      <c r="X178" s="81"/>
      <c r="Y178" s="81"/>
      <c r="Z178" s="81"/>
      <c r="AA178" s="81"/>
      <c r="AB178" s="81"/>
      <c r="AC178" s="82"/>
      <c r="AD178" s="82"/>
      <c r="AE178" s="82"/>
      <c r="AF178" s="82"/>
      <c r="AG178" s="82"/>
      <c r="AH178" s="82"/>
      <c r="AI178" s="82"/>
      <c r="AJ178" s="82"/>
      <c r="AK178" s="82"/>
      <c r="AL178" s="82"/>
      <c r="AM178" s="82"/>
      <c r="AN178" s="82"/>
      <c r="AO178" s="82"/>
      <c r="AP178" s="82"/>
      <c r="AQ178" s="82"/>
      <c r="AR178" s="82"/>
      <c r="AS178" s="82"/>
    </row>
    <row r="179" spans="4:45" ht="13.2">
      <c r="D179" s="85"/>
      <c r="F179" s="48"/>
      <c r="H179" s="86"/>
      <c r="I179" s="45"/>
      <c r="J179" s="45" t="s">
        <v>182</v>
      </c>
      <c r="K179" s="45" t="str">
        <f t="shared" si="1"/>
        <v/>
      </c>
      <c r="L179" s="65" t="s">
        <v>182</v>
      </c>
      <c r="M179" s="45" t="s">
        <v>182</v>
      </c>
      <c r="N179" s="45" t="str">
        <f t="shared" si="2"/>
        <v/>
      </c>
      <c r="O179" s="45" t="s">
        <v>182</v>
      </c>
      <c r="R179" s="81"/>
      <c r="S179" s="81"/>
      <c r="T179" s="82"/>
      <c r="U179" s="82"/>
      <c r="V179" s="81"/>
      <c r="W179" s="81"/>
      <c r="X179" s="81"/>
      <c r="Y179" s="81"/>
      <c r="Z179" s="81"/>
      <c r="AA179" s="81"/>
      <c r="AB179" s="81"/>
      <c r="AC179" s="82"/>
      <c r="AD179" s="82"/>
      <c r="AE179" s="82"/>
      <c r="AF179" s="82"/>
      <c r="AG179" s="82"/>
      <c r="AH179" s="82"/>
      <c r="AI179" s="82"/>
      <c r="AJ179" s="82"/>
      <c r="AK179" s="82"/>
      <c r="AL179" s="82"/>
      <c r="AM179" s="82"/>
      <c r="AN179" s="82"/>
      <c r="AO179" s="82"/>
      <c r="AP179" s="82"/>
      <c r="AQ179" s="82"/>
      <c r="AR179" s="82"/>
      <c r="AS179" s="82"/>
    </row>
    <row r="180" spans="4:45" ht="13.2">
      <c r="D180" s="85"/>
      <c r="F180" s="48"/>
      <c r="H180" s="86"/>
      <c r="I180" s="45"/>
      <c r="J180" s="45" t="s">
        <v>182</v>
      </c>
      <c r="K180" s="45" t="str">
        <f t="shared" si="1"/>
        <v/>
      </c>
      <c r="L180" s="65" t="s">
        <v>182</v>
      </c>
      <c r="M180" s="45" t="s">
        <v>182</v>
      </c>
      <c r="N180" s="45" t="str">
        <f t="shared" si="2"/>
        <v/>
      </c>
      <c r="O180" s="45" t="s">
        <v>182</v>
      </c>
      <c r="R180" s="81"/>
      <c r="S180" s="81"/>
      <c r="T180" s="82"/>
      <c r="U180" s="82"/>
      <c r="V180" s="81"/>
      <c r="W180" s="81"/>
      <c r="X180" s="81"/>
      <c r="Y180" s="81"/>
      <c r="Z180" s="81"/>
      <c r="AA180" s="81"/>
      <c r="AB180" s="81"/>
      <c r="AC180" s="82"/>
      <c r="AD180" s="82"/>
      <c r="AE180" s="82"/>
      <c r="AF180" s="82"/>
      <c r="AG180" s="82"/>
      <c r="AH180" s="82"/>
      <c r="AI180" s="82"/>
      <c r="AJ180" s="82"/>
      <c r="AK180" s="82"/>
      <c r="AL180" s="82"/>
      <c r="AM180" s="82"/>
      <c r="AN180" s="82"/>
      <c r="AO180" s="82"/>
      <c r="AP180" s="82"/>
      <c r="AQ180" s="82"/>
      <c r="AR180" s="82"/>
      <c r="AS180" s="82"/>
    </row>
    <row r="181" spans="4:45" ht="13.2">
      <c r="D181" s="85"/>
      <c r="F181" s="48"/>
      <c r="H181" s="86"/>
      <c r="I181" s="45"/>
      <c r="J181" s="45" t="s">
        <v>182</v>
      </c>
      <c r="K181" s="45" t="str">
        <f t="shared" si="1"/>
        <v/>
      </c>
      <c r="L181" s="65" t="s">
        <v>182</v>
      </c>
      <c r="M181" s="45" t="s">
        <v>182</v>
      </c>
      <c r="N181" s="45" t="str">
        <f t="shared" si="2"/>
        <v/>
      </c>
      <c r="O181" s="45" t="s">
        <v>182</v>
      </c>
      <c r="R181" s="81"/>
      <c r="S181" s="81"/>
      <c r="T181" s="82"/>
      <c r="U181" s="82"/>
      <c r="V181" s="81"/>
      <c r="W181" s="81"/>
      <c r="X181" s="81"/>
      <c r="Y181" s="81"/>
      <c r="Z181" s="81"/>
      <c r="AA181" s="81"/>
      <c r="AB181" s="81"/>
      <c r="AC181" s="82"/>
      <c r="AD181" s="82"/>
      <c r="AE181" s="82"/>
      <c r="AF181" s="82"/>
      <c r="AG181" s="82"/>
      <c r="AH181" s="82"/>
      <c r="AI181" s="82"/>
      <c r="AJ181" s="82"/>
      <c r="AK181" s="82"/>
      <c r="AL181" s="82"/>
      <c r="AM181" s="82"/>
      <c r="AN181" s="82"/>
      <c r="AO181" s="82"/>
      <c r="AP181" s="82"/>
      <c r="AQ181" s="82"/>
      <c r="AR181" s="82"/>
      <c r="AS181" s="82"/>
    </row>
    <row r="182" spans="4:45" ht="13.2">
      <c r="D182" s="85"/>
      <c r="F182" s="48"/>
      <c r="H182" s="86"/>
      <c r="I182" s="45"/>
      <c r="J182" s="45" t="s">
        <v>182</v>
      </c>
      <c r="K182" s="45" t="str">
        <f t="shared" si="1"/>
        <v/>
      </c>
      <c r="L182" s="65" t="s">
        <v>182</v>
      </c>
      <c r="M182" s="45" t="s">
        <v>182</v>
      </c>
      <c r="N182" s="45" t="str">
        <f t="shared" si="2"/>
        <v/>
      </c>
      <c r="O182" s="45" t="s">
        <v>182</v>
      </c>
      <c r="R182" s="81"/>
      <c r="S182" s="81"/>
      <c r="T182" s="82"/>
      <c r="U182" s="82"/>
      <c r="V182" s="81"/>
      <c r="W182" s="81"/>
      <c r="X182" s="81"/>
      <c r="Y182" s="81"/>
      <c r="Z182" s="81"/>
      <c r="AA182" s="81"/>
      <c r="AB182" s="81"/>
      <c r="AC182" s="82"/>
      <c r="AD182" s="82"/>
      <c r="AE182" s="82"/>
      <c r="AF182" s="82"/>
      <c r="AG182" s="82"/>
      <c r="AH182" s="82"/>
      <c r="AI182" s="82"/>
      <c r="AJ182" s="82"/>
      <c r="AK182" s="82"/>
      <c r="AL182" s="82"/>
      <c r="AM182" s="82"/>
      <c r="AN182" s="82"/>
      <c r="AO182" s="82"/>
      <c r="AP182" s="82"/>
      <c r="AQ182" s="82"/>
      <c r="AR182" s="82"/>
      <c r="AS182" s="82"/>
    </row>
    <row r="183" spans="4:45" ht="13.2">
      <c r="D183" s="85"/>
      <c r="F183" s="48"/>
      <c r="H183" s="86"/>
      <c r="I183" s="45"/>
      <c r="J183" s="45" t="s">
        <v>182</v>
      </c>
      <c r="K183" s="45" t="str">
        <f t="shared" si="1"/>
        <v/>
      </c>
      <c r="L183" s="65" t="s">
        <v>182</v>
      </c>
      <c r="M183" s="45" t="s">
        <v>182</v>
      </c>
      <c r="N183" s="45" t="str">
        <f t="shared" si="2"/>
        <v/>
      </c>
      <c r="O183" s="45" t="s">
        <v>182</v>
      </c>
      <c r="R183" s="81"/>
      <c r="S183" s="81"/>
      <c r="T183" s="82"/>
      <c r="U183" s="82"/>
      <c r="V183" s="81"/>
      <c r="W183" s="81"/>
      <c r="X183" s="81"/>
      <c r="Y183" s="81"/>
      <c r="Z183" s="81"/>
      <c r="AA183" s="81"/>
      <c r="AB183" s="81"/>
      <c r="AC183" s="82"/>
      <c r="AD183" s="82"/>
      <c r="AE183" s="82"/>
      <c r="AF183" s="82"/>
      <c r="AG183" s="82"/>
      <c r="AH183" s="82"/>
      <c r="AI183" s="82"/>
      <c r="AJ183" s="82"/>
      <c r="AK183" s="82"/>
      <c r="AL183" s="82"/>
      <c r="AM183" s="82"/>
      <c r="AN183" s="82"/>
      <c r="AO183" s="82"/>
      <c r="AP183" s="82"/>
      <c r="AQ183" s="82"/>
      <c r="AR183" s="82"/>
      <c r="AS183" s="82"/>
    </row>
    <row r="184" spans="4:45" ht="13.2">
      <c r="D184" s="85"/>
      <c r="F184" s="48"/>
      <c r="H184" s="86"/>
      <c r="I184" s="45"/>
      <c r="J184" s="45" t="s">
        <v>182</v>
      </c>
      <c r="K184" s="45" t="str">
        <f t="shared" si="1"/>
        <v/>
      </c>
      <c r="L184" s="65" t="s">
        <v>182</v>
      </c>
      <c r="M184" s="45" t="s">
        <v>182</v>
      </c>
      <c r="N184" s="45" t="str">
        <f t="shared" si="2"/>
        <v/>
      </c>
      <c r="O184" s="45" t="s">
        <v>182</v>
      </c>
      <c r="R184" s="81"/>
      <c r="S184" s="81"/>
      <c r="T184" s="82"/>
      <c r="U184" s="82"/>
      <c r="V184" s="81"/>
      <c r="W184" s="81"/>
      <c r="X184" s="81"/>
      <c r="Y184" s="81"/>
      <c r="Z184" s="81"/>
      <c r="AA184" s="81"/>
      <c r="AB184" s="81"/>
      <c r="AC184" s="82"/>
      <c r="AD184" s="82"/>
      <c r="AE184" s="82"/>
      <c r="AF184" s="82"/>
      <c r="AG184" s="82"/>
      <c r="AH184" s="82"/>
      <c r="AI184" s="82"/>
      <c r="AJ184" s="82"/>
      <c r="AK184" s="82"/>
      <c r="AL184" s="82"/>
      <c r="AM184" s="82"/>
      <c r="AN184" s="82"/>
      <c r="AO184" s="82"/>
      <c r="AP184" s="82"/>
      <c r="AQ184" s="82"/>
      <c r="AR184" s="82"/>
      <c r="AS184" s="82"/>
    </row>
    <row r="185" spans="4:45" ht="13.2">
      <c r="D185" s="85"/>
      <c r="F185" s="48"/>
      <c r="H185" s="86"/>
      <c r="I185" s="45"/>
      <c r="J185" s="45" t="s">
        <v>182</v>
      </c>
      <c r="K185" s="45" t="str">
        <f t="shared" si="1"/>
        <v/>
      </c>
      <c r="L185" s="65" t="s">
        <v>182</v>
      </c>
      <c r="M185" s="45" t="s">
        <v>182</v>
      </c>
      <c r="N185" s="45" t="str">
        <f t="shared" si="2"/>
        <v/>
      </c>
      <c r="O185" s="45" t="s">
        <v>182</v>
      </c>
      <c r="R185" s="81"/>
      <c r="S185" s="81"/>
      <c r="T185" s="82"/>
      <c r="U185" s="82"/>
      <c r="V185" s="81"/>
      <c r="W185" s="81"/>
      <c r="X185" s="81"/>
      <c r="Y185" s="81"/>
      <c r="Z185" s="81"/>
      <c r="AA185" s="81"/>
      <c r="AB185" s="81"/>
      <c r="AC185" s="82"/>
      <c r="AD185" s="82"/>
      <c r="AE185" s="82"/>
      <c r="AF185" s="82"/>
      <c r="AG185" s="82"/>
      <c r="AH185" s="82"/>
      <c r="AI185" s="82"/>
      <c r="AJ185" s="82"/>
      <c r="AK185" s="82"/>
      <c r="AL185" s="82"/>
      <c r="AM185" s="82"/>
      <c r="AN185" s="82"/>
      <c r="AO185" s="82"/>
      <c r="AP185" s="82"/>
      <c r="AQ185" s="82"/>
      <c r="AR185" s="82"/>
      <c r="AS185" s="82"/>
    </row>
    <row r="186" spans="4:45" ht="13.2">
      <c r="D186" s="85"/>
      <c r="F186" s="48"/>
      <c r="H186" s="86"/>
      <c r="I186" s="45"/>
      <c r="J186" s="45" t="s">
        <v>182</v>
      </c>
      <c r="K186" s="45" t="str">
        <f t="shared" si="1"/>
        <v/>
      </c>
      <c r="L186" s="65" t="s">
        <v>182</v>
      </c>
      <c r="M186" s="45" t="s">
        <v>182</v>
      </c>
      <c r="N186" s="45" t="str">
        <f t="shared" si="2"/>
        <v/>
      </c>
      <c r="O186" s="45" t="s">
        <v>182</v>
      </c>
      <c r="R186" s="81"/>
      <c r="S186" s="81"/>
      <c r="T186" s="82"/>
      <c r="U186" s="82"/>
      <c r="V186" s="81"/>
      <c r="W186" s="81"/>
      <c r="X186" s="81"/>
      <c r="Y186" s="81"/>
      <c r="Z186" s="81"/>
      <c r="AA186" s="81"/>
      <c r="AB186" s="81"/>
      <c r="AC186" s="82"/>
      <c r="AD186" s="82"/>
      <c r="AE186" s="82"/>
      <c r="AF186" s="82"/>
      <c r="AG186" s="82"/>
      <c r="AH186" s="82"/>
      <c r="AI186" s="82"/>
      <c r="AJ186" s="82"/>
      <c r="AK186" s="82"/>
      <c r="AL186" s="82"/>
      <c r="AM186" s="82"/>
      <c r="AN186" s="82"/>
      <c r="AO186" s="82"/>
      <c r="AP186" s="82"/>
      <c r="AQ186" s="82"/>
      <c r="AR186" s="82"/>
      <c r="AS186" s="82"/>
    </row>
    <row r="187" spans="4:45" ht="13.2">
      <c r="D187" s="85"/>
      <c r="F187" s="48"/>
      <c r="H187" s="86"/>
      <c r="I187" s="45"/>
      <c r="J187" s="45" t="s">
        <v>182</v>
      </c>
      <c r="K187" s="45" t="str">
        <f t="shared" si="1"/>
        <v/>
      </c>
      <c r="L187" s="65" t="s">
        <v>182</v>
      </c>
      <c r="M187" s="45" t="s">
        <v>182</v>
      </c>
      <c r="N187" s="45" t="str">
        <f t="shared" si="2"/>
        <v/>
      </c>
      <c r="O187" s="45" t="s">
        <v>182</v>
      </c>
      <c r="R187" s="81"/>
      <c r="S187" s="81"/>
      <c r="T187" s="82"/>
      <c r="U187" s="82"/>
      <c r="V187" s="81"/>
      <c r="W187" s="81"/>
      <c r="X187" s="81"/>
      <c r="Y187" s="81"/>
      <c r="Z187" s="81"/>
      <c r="AA187" s="81"/>
      <c r="AB187" s="81"/>
      <c r="AC187" s="82"/>
      <c r="AD187" s="82"/>
      <c r="AE187" s="82"/>
      <c r="AF187" s="82"/>
      <c r="AG187" s="82"/>
      <c r="AH187" s="82"/>
      <c r="AI187" s="82"/>
      <c r="AJ187" s="82"/>
      <c r="AK187" s="82"/>
      <c r="AL187" s="82"/>
      <c r="AM187" s="82"/>
      <c r="AN187" s="82"/>
      <c r="AO187" s="82"/>
      <c r="AP187" s="82"/>
      <c r="AQ187" s="82"/>
      <c r="AR187" s="82"/>
      <c r="AS187" s="82"/>
    </row>
    <row r="188" spans="4:45" ht="13.2">
      <c r="D188" s="85"/>
      <c r="F188" s="48"/>
      <c r="H188" s="86"/>
      <c r="I188" s="45"/>
      <c r="J188" s="45" t="s">
        <v>182</v>
      </c>
      <c r="K188" s="45" t="str">
        <f t="shared" si="1"/>
        <v/>
      </c>
      <c r="L188" s="65" t="s">
        <v>182</v>
      </c>
      <c r="M188" s="45" t="s">
        <v>182</v>
      </c>
      <c r="N188" s="45" t="str">
        <f t="shared" si="2"/>
        <v/>
      </c>
      <c r="O188" s="45" t="s">
        <v>182</v>
      </c>
      <c r="R188" s="81"/>
      <c r="S188" s="81"/>
      <c r="T188" s="82"/>
      <c r="U188" s="82"/>
      <c r="V188" s="81"/>
      <c r="W188" s="81"/>
      <c r="X188" s="81"/>
      <c r="Y188" s="81"/>
      <c r="Z188" s="81"/>
      <c r="AA188" s="81"/>
      <c r="AB188" s="81"/>
      <c r="AC188" s="82"/>
      <c r="AD188" s="82"/>
      <c r="AE188" s="82"/>
      <c r="AF188" s="82"/>
      <c r="AG188" s="82"/>
      <c r="AH188" s="82"/>
      <c r="AI188" s="82"/>
      <c r="AJ188" s="82"/>
      <c r="AK188" s="82"/>
      <c r="AL188" s="82"/>
      <c r="AM188" s="82"/>
      <c r="AN188" s="82"/>
      <c r="AO188" s="82"/>
      <c r="AP188" s="82"/>
      <c r="AQ188" s="82"/>
      <c r="AR188" s="82"/>
      <c r="AS188" s="82"/>
    </row>
    <row r="189" spans="4:45" ht="13.2">
      <c r="D189" s="85"/>
      <c r="F189" s="48"/>
      <c r="H189" s="86"/>
      <c r="I189" s="45"/>
      <c r="J189" s="45" t="s">
        <v>182</v>
      </c>
      <c r="K189" s="45" t="str">
        <f t="shared" si="1"/>
        <v/>
      </c>
      <c r="L189" s="65" t="s">
        <v>182</v>
      </c>
      <c r="M189" s="45" t="s">
        <v>182</v>
      </c>
      <c r="N189" s="45" t="str">
        <f t="shared" si="2"/>
        <v/>
      </c>
      <c r="O189" s="45" t="s">
        <v>182</v>
      </c>
      <c r="R189" s="81"/>
      <c r="S189" s="81"/>
      <c r="T189" s="82"/>
      <c r="U189" s="82"/>
      <c r="V189" s="81"/>
      <c r="W189" s="81"/>
      <c r="X189" s="81"/>
      <c r="Y189" s="81"/>
      <c r="Z189" s="81"/>
      <c r="AA189" s="81"/>
      <c r="AB189" s="81"/>
      <c r="AC189" s="82"/>
      <c r="AD189" s="82"/>
      <c r="AE189" s="82"/>
      <c r="AF189" s="82"/>
      <c r="AG189" s="82"/>
      <c r="AH189" s="82"/>
      <c r="AI189" s="82"/>
      <c r="AJ189" s="82"/>
      <c r="AK189" s="82"/>
      <c r="AL189" s="82"/>
      <c r="AM189" s="82"/>
      <c r="AN189" s="82"/>
      <c r="AO189" s="82"/>
      <c r="AP189" s="82"/>
      <c r="AQ189" s="82"/>
      <c r="AR189" s="82"/>
      <c r="AS189" s="82"/>
    </row>
    <row r="190" spans="4:45" ht="13.2">
      <c r="D190" s="85"/>
      <c r="F190" s="48"/>
      <c r="H190" s="86"/>
      <c r="I190" s="45"/>
      <c r="J190" s="45" t="s">
        <v>182</v>
      </c>
      <c r="K190" s="45" t="str">
        <f t="shared" si="1"/>
        <v/>
      </c>
      <c r="L190" s="65" t="s">
        <v>182</v>
      </c>
      <c r="M190" s="45" t="s">
        <v>182</v>
      </c>
      <c r="N190" s="45" t="str">
        <f t="shared" si="2"/>
        <v/>
      </c>
      <c r="O190" s="45" t="s">
        <v>182</v>
      </c>
      <c r="R190" s="81"/>
      <c r="S190" s="81"/>
      <c r="T190" s="82"/>
      <c r="U190" s="82"/>
      <c r="V190" s="81"/>
      <c r="W190" s="81"/>
      <c r="X190" s="81"/>
      <c r="Y190" s="81"/>
      <c r="Z190" s="81"/>
      <c r="AA190" s="81"/>
      <c r="AB190" s="81"/>
      <c r="AC190" s="82"/>
      <c r="AD190" s="82"/>
      <c r="AE190" s="82"/>
      <c r="AF190" s="82"/>
      <c r="AG190" s="82"/>
      <c r="AH190" s="82"/>
      <c r="AI190" s="82"/>
      <c r="AJ190" s="82"/>
      <c r="AK190" s="82"/>
      <c r="AL190" s="82"/>
      <c r="AM190" s="82"/>
      <c r="AN190" s="82"/>
      <c r="AO190" s="82"/>
      <c r="AP190" s="82"/>
      <c r="AQ190" s="82"/>
      <c r="AR190" s="82"/>
      <c r="AS190" s="82"/>
    </row>
    <row r="191" spans="4:45" ht="13.2">
      <c r="D191" s="85"/>
      <c r="F191" s="48"/>
      <c r="H191" s="86"/>
      <c r="I191" s="45"/>
      <c r="J191" s="45" t="s">
        <v>182</v>
      </c>
      <c r="K191" s="45" t="str">
        <f t="shared" si="1"/>
        <v/>
      </c>
      <c r="L191" s="65" t="s">
        <v>182</v>
      </c>
      <c r="M191" s="45" t="s">
        <v>182</v>
      </c>
      <c r="N191" s="45" t="str">
        <f t="shared" si="2"/>
        <v/>
      </c>
      <c r="O191" s="45" t="s">
        <v>182</v>
      </c>
      <c r="R191" s="81"/>
      <c r="S191" s="81"/>
      <c r="T191" s="82"/>
      <c r="U191" s="82"/>
      <c r="V191" s="81"/>
      <c r="W191" s="81"/>
      <c r="X191" s="81"/>
      <c r="Y191" s="81"/>
      <c r="Z191" s="81"/>
      <c r="AA191" s="81"/>
      <c r="AB191" s="81"/>
      <c r="AC191" s="82"/>
      <c r="AD191" s="82"/>
      <c r="AE191" s="82"/>
      <c r="AF191" s="82"/>
      <c r="AG191" s="82"/>
      <c r="AH191" s="82"/>
      <c r="AI191" s="82"/>
      <c r="AJ191" s="82"/>
      <c r="AK191" s="82"/>
      <c r="AL191" s="82"/>
      <c r="AM191" s="82"/>
      <c r="AN191" s="82"/>
      <c r="AO191" s="82"/>
      <c r="AP191" s="82"/>
      <c r="AQ191" s="82"/>
      <c r="AR191" s="82"/>
      <c r="AS191" s="82"/>
    </row>
    <row r="192" spans="4:45" ht="13.2">
      <c r="D192" s="85"/>
      <c r="F192" s="48"/>
      <c r="H192" s="86"/>
      <c r="I192" s="45"/>
      <c r="J192" s="45" t="s">
        <v>182</v>
      </c>
      <c r="K192" s="45" t="str">
        <f t="shared" si="1"/>
        <v/>
      </c>
      <c r="L192" s="65" t="s">
        <v>182</v>
      </c>
      <c r="M192" s="45" t="s">
        <v>182</v>
      </c>
      <c r="N192" s="45" t="str">
        <f t="shared" si="2"/>
        <v/>
      </c>
      <c r="O192" s="45" t="s">
        <v>182</v>
      </c>
      <c r="R192" s="81"/>
      <c r="S192" s="81"/>
      <c r="T192" s="82"/>
      <c r="U192" s="82"/>
      <c r="V192" s="81"/>
      <c r="W192" s="81"/>
      <c r="X192" s="81"/>
      <c r="Y192" s="81"/>
      <c r="Z192" s="81"/>
      <c r="AA192" s="81"/>
      <c r="AB192" s="81"/>
      <c r="AC192" s="82"/>
      <c r="AD192" s="82"/>
      <c r="AE192" s="82"/>
      <c r="AF192" s="82"/>
      <c r="AG192" s="82"/>
      <c r="AH192" s="82"/>
      <c r="AI192" s="82"/>
      <c r="AJ192" s="82"/>
      <c r="AK192" s="82"/>
      <c r="AL192" s="82"/>
      <c r="AM192" s="82"/>
      <c r="AN192" s="82"/>
      <c r="AO192" s="82"/>
      <c r="AP192" s="82"/>
      <c r="AQ192" s="82"/>
      <c r="AR192" s="82"/>
      <c r="AS192" s="82"/>
    </row>
    <row r="193" spans="4:45" ht="13.2">
      <c r="D193" s="85"/>
      <c r="F193" s="48"/>
      <c r="H193" s="86"/>
      <c r="I193" s="45"/>
      <c r="J193" s="45" t="s">
        <v>182</v>
      </c>
      <c r="K193" s="45" t="str">
        <f t="shared" si="1"/>
        <v/>
      </c>
      <c r="L193" s="65" t="s">
        <v>182</v>
      </c>
      <c r="M193" s="45" t="s">
        <v>182</v>
      </c>
      <c r="N193" s="45" t="str">
        <f t="shared" si="2"/>
        <v/>
      </c>
      <c r="O193" s="45" t="s">
        <v>182</v>
      </c>
      <c r="R193" s="81"/>
      <c r="S193" s="81"/>
      <c r="T193" s="82"/>
      <c r="U193" s="82"/>
      <c r="V193" s="81"/>
      <c r="W193" s="81"/>
      <c r="X193" s="81"/>
      <c r="Y193" s="81"/>
      <c r="Z193" s="81"/>
      <c r="AA193" s="81"/>
      <c r="AB193" s="81"/>
      <c r="AC193" s="82"/>
      <c r="AD193" s="82"/>
      <c r="AE193" s="82"/>
      <c r="AF193" s="82"/>
      <c r="AG193" s="82"/>
      <c r="AH193" s="82"/>
      <c r="AI193" s="82"/>
      <c r="AJ193" s="82"/>
      <c r="AK193" s="82"/>
      <c r="AL193" s="82"/>
      <c r="AM193" s="82"/>
      <c r="AN193" s="82"/>
      <c r="AO193" s="82"/>
      <c r="AP193" s="82"/>
      <c r="AQ193" s="82"/>
      <c r="AR193" s="82"/>
      <c r="AS193" s="82"/>
    </row>
    <row r="194" spans="4:45" ht="13.2">
      <c r="D194" s="85"/>
      <c r="F194" s="48"/>
      <c r="H194" s="86"/>
      <c r="I194" s="45"/>
      <c r="J194" s="45" t="s">
        <v>182</v>
      </c>
      <c r="K194" s="45" t="str">
        <f t="shared" si="1"/>
        <v/>
      </c>
      <c r="L194" s="65" t="s">
        <v>182</v>
      </c>
      <c r="M194" s="45" t="s">
        <v>182</v>
      </c>
      <c r="N194" s="45" t="str">
        <f t="shared" si="2"/>
        <v/>
      </c>
      <c r="O194" s="45" t="s">
        <v>182</v>
      </c>
      <c r="R194" s="81"/>
      <c r="S194" s="81"/>
      <c r="T194" s="82"/>
      <c r="U194" s="82"/>
      <c r="V194" s="81"/>
      <c r="W194" s="81"/>
      <c r="X194" s="81"/>
      <c r="Y194" s="81"/>
      <c r="Z194" s="81"/>
      <c r="AA194" s="81"/>
      <c r="AB194" s="81"/>
      <c r="AC194" s="82"/>
      <c r="AD194" s="82"/>
      <c r="AE194" s="82"/>
      <c r="AF194" s="82"/>
      <c r="AG194" s="82"/>
      <c r="AH194" s="82"/>
      <c r="AI194" s="82"/>
      <c r="AJ194" s="82"/>
      <c r="AK194" s="82"/>
      <c r="AL194" s="82"/>
      <c r="AM194" s="82"/>
      <c r="AN194" s="82"/>
      <c r="AO194" s="82"/>
      <c r="AP194" s="82"/>
      <c r="AQ194" s="82"/>
      <c r="AR194" s="82"/>
      <c r="AS194" s="82"/>
    </row>
    <row r="195" spans="4:45" ht="13.2">
      <c r="D195" s="85"/>
      <c r="F195" s="48"/>
      <c r="H195" s="86"/>
      <c r="I195" s="45"/>
      <c r="J195" s="45" t="s">
        <v>182</v>
      </c>
      <c r="K195" s="45" t="str">
        <f t="shared" si="1"/>
        <v/>
      </c>
      <c r="L195" s="65" t="s">
        <v>182</v>
      </c>
      <c r="M195" s="45" t="s">
        <v>182</v>
      </c>
      <c r="N195" s="45" t="str">
        <f t="shared" si="2"/>
        <v/>
      </c>
      <c r="O195" s="45" t="s">
        <v>182</v>
      </c>
      <c r="R195" s="81"/>
      <c r="S195" s="81"/>
      <c r="T195" s="82"/>
      <c r="U195" s="82"/>
      <c r="V195" s="81"/>
      <c r="W195" s="81"/>
      <c r="X195" s="81"/>
      <c r="Y195" s="81"/>
      <c r="Z195" s="81"/>
      <c r="AA195" s="81"/>
      <c r="AB195" s="81"/>
      <c r="AC195" s="82"/>
      <c r="AD195" s="82"/>
      <c r="AE195" s="82"/>
      <c r="AF195" s="82"/>
      <c r="AG195" s="82"/>
      <c r="AH195" s="82"/>
      <c r="AI195" s="82"/>
      <c r="AJ195" s="82"/>
      <c r="AK195" s="82"/>
      <c r="AL195" s="82"/>
      <c r="AM195" s="82"/>
      <c r="AN195" s="82"/>
      <c r="AO195" s="82"/>
      <c r="AP195" s="82"/>
      <c r="AQ195" s="82"/>
      <c r="AR195" s="82"/>
      <c r="AS195" s="82"/>
    </row>
    <row r="196" spans="4:45" ht="13.2">
      <c r="D196" s="85"/>
      <c r="F196" s="48"/>
      <c r="H196" s="86"/>
      <c r="I196" s="45"/>
      <c r="J196" s="45" t="s">
        <v>182</v>
      </c>
      <c r="K196" s="45" t="str">
        <f t="shared" si="1"/>
        <v/>
      </c>
      <c r="L196" s="65" t="s">
        <v>182</v>
      </c>
      <c r="M196" s="45" t="s">
        <v>182</v>
      </c>
      <c r="N196" s="45" t="str">
        <f t="shared" si="2"/>
        <v/>
      </c>
      <c r="O196" s="45" t="s">
        <v>182</v>
      </c>
      <c r="R196" s="81"/>
      <c r="S196" s="81"/>
      <c r="T196" s="82"/>
      <c r="U196" s="82"/>
      <c r="V196" s="81"/>
      <c r="W196" s="81"/>
      <c r="X196" s="81"/>
      <c r="Y196" s="81"/>
      <c r="Z196" s="81"/>
      <c r="AA196" s="81"/>
      <c r="AB196" s="81"/>
      <c r="AC196" s="82"/>
      <c r="AD196" s="82"/>
      <c r="AE196" s="82"/>
      <c r="AF196" s="82"/>
      <c r="AG196" s="82"/>
      <c r="AH196" s="82"/>
      <c r="AI196" s="82"/>
      <c r="AJ196" s="82"/>
      <c r="AK196" s="82"/>
      <c r="AL196" s="82"/>
      <c r="AM196" s="82"/>
      <c r="AN196" s="82"/>
      <c r="AO196" s="82"/>
      <c r="AP196" s="82"/>
      <c r="AQ196" s="82"/>
      <c r="AR196" s="82"/>
      <c r="AS196" s="82"/>
    </row>
    <row r="197" spans="4:45" ht="13.2">
      <c r="D197" s="85"/>
      <c r="F197" s="48"/>
      <c r="H197" s="86"/>
      <c r="I197" s="45"/>
      <c r="J197" s="45" t="s">
        <v>182</v>
      </c>
      <c r="K197" s="45" t="str">
        <f t="shared" si="1"/>
        <v/>
      </c>
      <c r="L197" s="65" t="s">
        <v>182</v>
      </c>
      <c r="M197" s="45" t="s">
        <v>182</v>
      </c>
      <c r="N197" s="45" t="str">
        <f t="shared" si="2"/>
        <v/>
      </c>
      <c r="O197" s="45" t="s">
        <v>182</v>
      </c>
      <c r="R197" s="81"/>
      <c r="S197" s="81"/>
      <c r="T197" s="82"/>
      <c r="U197" s="82"/>
      <c r="V197" s="81"/>
      <c r="W197" s="81"/>
      <c r="X197" s="81"/>
      <c r="Y197" s="81"/>
      <c r="Z197" s="81"/>
      <c r="AA197" s="81"/>
      <c r="AB197" s="81"/>
      <c r="AC197" s="82"/>
      <c r="AD197" s="82"/>
      <c r="AE197" s="82"/>
      <c r="AF197" s="82"/>
      <c r="AG197" s="82"/>
      <c r="AH197" s="82"/>
      <c r="AI197" s="82"/>
      <c r="AJ197" s="82"/>
      <c r="AK197" s="82"/>
      <c r="AL197" s="82"/>
      <c r="AM197" s="82"/>
      <c r="AN197" s="82"/>
      <c r="AO197" s="82"/>
      <c r="AP197" s="82"/>
      <c r="AQ197" s="82"/>
      <c r="AR197" s="82"/>
      <c r="AS197" s="82"/>
    </row>
    <row r="198" spans="4:45" ht="13.2">
      <c r="D198" s="85"/>
      <c r="F198" s="48"/>
      <c r="H198" s="86"/>
      <c r="I198" s="45"/>
      <c r="J198" s="45" t="s">
        <v>182</v>
      </c>
      <c r="K198" s="45" t="str">
        <f t="shared" si="1"/>
        <v/>
      </c>
      <c r="L198" s="65" t="s">
        <v>182</v>
      </c>
      <c r="M198" s="45" t="s">
        <v>182</v>
      </c>
      <c r="N198" s="45" t="str">
        <f t="shared" si="2"/>
        <v/>
      </c>
      <c r="O198" s="45" t="s">
        <v>182</v>
      </c>
      <c r="R198" s="81"/>
      <c r="S198" s="81"/>
      <c r="T198" s="82"/>
      <c r="U198" s="82"/>
      <c r="V198" s="81"/>
      <c r="W198" s="81"/>
      <c r="X198" s="81"/>
      <c r="Y198" s="81"/>
      <c r="Z198" s="81"/>
      <c r="AA198" s="81"/>
      <c r="AB198" s="81"/>
      <c r="AC198" s="82"/>
      <c r="AD198" s="82"/>
      <c r="AE198" s="82"/>
      <c r="AF198" s="82"/>
      <c r="AG198" s="82"/>
      <c r="AH198" s="82"/>
      <c r="AI198" s="82"/>
      <c r="AJ198" s="82"/>
      <c r="AK198" s="82"/>
      <c r="AL198" s="82"/>
      <c r="AM198" s="82"/>
      <c r="AN198" s="82"/>
      <c r="AO198" s="82"/>
      <c r="AP198" s="82"/>
      <c r="AQ198" s="82"/>
      <c r="AR198" s="82"/>
      <c r="AS198" s="82"/>
    </row>
    <row r="199" spans="4:45" ht="13.2">
      <c r="D199" s="85"/>
      <c r="F199" s="48"/>
      <c r="H199" s="86"/>
      <c r="I199" s="45"/>
      <c r="J199" s="45" t="s">
        <v>182</v>
      </c>
      <c r="K199" s="45" t="str">
        <f t="shared" si="1"/>
        <v/>
      </c>
      <c r="L199" s="65" t="s">
        <v>182</v>
      </c>
      <c r="M199" s="45" t="s">
        <v>182</v>
      </c>
      <c r="N199" s="45" t="str">
        <f t="shared" si="2"/>
        <v/>
      </c>
      <c r="O199" s="45" t="s">
        <v>182</v>
      </c>
      <c r="R199" s="81"/>
      <c r="S199" s="81"/>
      <c r="T199" s="82"/>
      <c r="U199" s="82"/>
      <c r="V199" s="81"/>
      <c r="W199" s="81"/>
      <c r="X199" s="81"/>
      <c r="Y199" s="81"/>
      <c r="Z199" s="81"/>
      <c r="AA199" s="81"/>
      <c r="AB199" s="81"/>
      <c r="AC199" s="82"/>
      <c r="AD199" s="82"/>
      <c r="AE199" s="82"/>
      <c r="AF199" s="82"/>
      <c r="AG199" s="82"/>
      <c r="AH199" s="82"/>
      <c r="AI199" s="82"/>
      <c r="AJ199" s="82"/>
      <c r="AK199" s="82"/>
      <c r="AL199" s="82"/>
      <c r="AM199" s="82"/>
      <c r="AN199" s="82"/>
      <c r="AO199" s="82"/>
      <c r="AP199" s="82"/>
      <c r="AQ199" s="82"/>
      <c r="AR199" s="82"/>
      <c r="AS199" s="82"/>
    </row>
    <row r="200" spans="4:45" ht="13.2">
      <c r="D200" s="85"/>
      <c r="F200" s="48"/>
      <c r="H200" s="86"/>
      <c r="I200" s="45"/>
      <c r="J200" s="45" t="s">
        <v>182</v>
      </c>
      <c r="K200" s="45" t="str">
        <f t="shared" si="1"/>
        <v/>
      </c>
      <c r="L200" s="65" t="s">
        <v>182</v>
      </c>
      <c r="M200" s="45" t="s">
        <v>182</v>
      </c>
      <c r="N200" s="45" t="str">
        <f t="shared" si="2"/>
        <v/>
      </c>
      <c r="O200" s="45" t="s">
        <v>182</v>
      </c>
      <c r="R200" s="81"/>
      <c r="S200" s="81"/>
      <c r="T200" s="82"/>
      <c r="U200" s="82"/>
      <c r="V200" s="81"/>
      <c r="W200" s="81"/>
      <c r="X200" s="81"/>
      <c r="Y200" s="81"/>
      <c r="Z200" s="81"/>
      <c r="AA200" s="81"/>
      <c r="AB200" s="81"/>
      <c r="AC200" s="82"/>
      <c r="AD200" s="82"/>
      <c r="AE200" s="82"/>
      <c r="AF200" s="82"/>
      <c r="AG200" s="82"/>
      <c r="AH200" s="82"/>
      <c r="AI200" s="82"/>
      <c r="AJ200" s="82"/>
      <c r="AK200" s="82"/>
      <c r="AL200" s="82"/>
      <c r="AM200" s="82"/>
      <c r="AN200" s="82"/>
      <c r="AO200" s="82"/>
      <c r="AP200" s="82"/>
      <c r="AQ200" s="82"/>
      <c r="AR200" s="82"/>
      <c r="AS200" s="82"/>
    </row>
    <row r="201" spans="4:45" ht="13.2">
      <c r="D201" s="85"/>
      <c r="F201" s="48"/>
      <c r="H201" s="86"/>
      <c r="I201" s="45"/>
      <c r="J201" s="45" t="s">
        <v>182</v>
      </c>
      <c r="K201" s="45" t="str">
        <f t="shared" si="1"/>
        <v/>
      </c>
      <c r="L201" s="65" t="s">
        <v>182</v>
      </c>
      <c r="M201" s="45" t="s">
        <v>182</v>
      </c>
      <c r="N201" s="45" t="str">
        <f t="shared" si="2"/>
        <v/>
      </c>
      <c r="O201" s="45" t="s">
        <v>182</v>
      </c>
      <c r="R201" s="81"/>
      <c r="S201" s="81"/>
      <c r="T201" s="82"/>
      <c r="U201" s="82"/>
      <c r="V201" s="81"/>
      <c r="W201" s="81"/>
      <c r="X201" s="81"/>
      <c r="Y201" s="81"/>
      <c r="Z201" s="81"/>
      <c r="AA201" s="81"/>
      <c r="AB201" s="81"/>
      <c r="AC201" s="82"/>
      <c r="AD201" s="82"/>
      <c r="AE201" s="82"/>
      <c r="AF201" s="82"/>
      <c r="AG201" s="82"/>
      <c r="AH201" s="82"/>
      <c r="AI201" s="82"/>
      <c r="AJ201" s="82"/>
      <c r="AK201" s="82"/>
      <c r="AL201" s="82"/>
      <c r="AM201" s="82"/>
      <c r="AN201" s="82"/>
      <c r="AO201" s="82"/>
      <c r="AP201" s="82"/>
      <c r="AQ201" s="82"/>
      <c r="AR201" s="82"/>
      <c r="AS201" s="82"/>
    </row>
    <row r="202" spans="4:45" ht="13.2">
      <c r="D202" s="85"/>
      <c r="F202" s="48"/>
      <c r="H202" s="86"/>
      <c r="I202" s="45"/>
      <c r="J202" s="45" t="s">
        <v>182</v>
      </c>
      <c r="K202" s="45" t="str">
        <f t="shared" si="1"/>
        <v/>
      </c>
      <c r="L202" s="65" t="s">
        <v>182</v>
      </c>
      <c r="M202" s="45" t="s">
        <v>182</v>
      </c>
      <c r="N202" s="45" t="str">
        <f t="shared" si="2"/>
        <v/>
      </c>
      <c r="O202" s="45" t="s">
        <v>182</v>
      </c>
      <c r="R202" s="81"/>
      <c r="S202" s="81"/>
      <c r="T202" s="82"/>
      <c r="U202" s="82"/>
      <c r="V202" s="81"/>
      <c r="W202" s="81"/>
      <c r="X202" s="81"/>
      <c r="Y202" s="81"/>
      <c r="Z202" s="81"/>
      <c r="AA202" s="81"/>
      <c r="AB202" s="81"/>
      <c r="AC202" s="82"/>
      <c r="AD202" s="82"/>
      <c r="AE202" s="82"/>
      <c r="AF202" s="82"/>
      <c r="AG202" s="82"/>
      <c r="AH202" s="82"/>
      <c r="AI202" s="82"/>
      <c r="AJ202" s="82"/>
      <c r="AK202" s="82"/>
      <c r="AL202" s="82"/>
      <c r="AM202" s="82"/>
      <c r="AN202" s="82"/>
      <c r="AO202" s="82"/>
      <c r="AP202" s="82"/>
      <c r="AQ202" s="82"/>
      <c r="AR202" s="82"/>
      <c r="AS202" s="82"/>
    </row>
    <row r="203" spans="4:45" ht="13.2">
      <c r="D203" s="85"/>
      <c r="F203" s="48"/>
      <c r="H203" s="86"/>
      <c r="I203" s="45"/>
      <c r="J203" s="45" t="s">
        <v>182</v>
      </c>
      <c r="K203" s="45" t="str">
        <f t="shared" si="1"/>
        <v/>
      </c>
      <c r="L203" s="65" t="s">
        <v>182</v>
      </c>
      <c r="M203" s="45" t="s">
        <v>182</v>
      </c>
      <c r="N203" s="45" t="str">
        <f t="shared" si="2"/>
        <v/>
      </c>
      <c r="O203" s="45" t="s">
        <v>182</v>
      </c>
      <c r="R203" s="81"/>
      <c r="S203" s="81"/>
      <c r="T203" s="82"/>
      <c r="U203" s="82"/>
      <c r="V203" s="81"/>
      <c r="W203" s="81"/>
      <c r="X203" s="81"/>
      <c r="Y203" s="81"/>
      <c r="Z203" s="81"/>
      <c r="AA203" s="81"/>
      <c r="AB203" s="81"/>
      <c r="AC203" s="82"/>
      <c r="AD203" s="82"/>
      <c r="AE203" s="82"/>
      <c r="AF203" s="82"/>
      <c r="AG203" s="82"/>
      <c r="AH203" s="82"/>
      <c r="AI203" s="82"/>
      <c r="AJ203" s="82"/>
      <c r="AK203" s="82"/>
      <c r="AL203" s="82"/>
      <c r="AM203" s="82"/>
      <c r="AN203" s="82"/>
      <c r="AO203" s="82"/>
      <c r="AP203" s="82"/>
      <c r="AQ203" s="82"/>
      <c r="AR203" s="82"/>
      <c r="AS203" s="82"/>
    </row>
    <row r="204" spans="4:45" ht="13.2">
      <c r="D204" s="85"/>
      <c r="F204" s="48"/>
      <c r="H204" s="86"/>
      <c r="I204" s="45"/>
      <c r="J204" s="45" t="s">
        <v>182</v>
      </c>
      <c r="K204" s="45" t="str">
        <f t="shared" si="1"/>
        <v/>
      </c>
      <c r="L204" s="65" t="s">
        <v>182</v>
      </c>
      <c r="M204" s="45" t="s">
        <v>182</v>
      </c>
      <c r="N204" s="45" t="str">
        <f t="shared" si="2"/>
        <v/>
      </c>
      <c r="O204" s="45" t="s">
        <v>182</v>
      </c>
      <c r="R204" s="81"/>
      <c r="S204" s="81"/>
      <c r="T204" s="82"/>
      <c r="U204" s="82"/>
      <c r="V204" s="81"/>
      <c r="W204" s="81"/>
      <c r="X204" s="81"/>
      <c r="Y204" s="81"/>
      <c r="Z204" s="81"/>
      <c r="AA204" s="81"/>
      <c r="AB204" s="81"/>
      <c r="AC204" s="82"/>
      <c r="AD204" s="82"/>
      <c r="AE204" s="82"/>
      <c r="AF204" s="82"/>
      <c r="AG204" s="82"/>
      <c r="AH204" s="82"/>
      <c r="AI204" s="82"/>
      <c r="AJ204" s="82"/>
      <c r="AK204" s="82"/>
      <c r="AL204" s="82"/>
      <c r="AM204" s="82"/>
      <c r="AN204" s="82"/>
      <c r="AO204" s="82"/>
      <c r="AP204" s="82"/>
      <c r="AQ204" s="82"/>
      <c r="AR204" s="82"/>
      <c r="AS204" s="82"/>
    </row>
    <row r="205" spans="4:45" ht="13.2">
      <c r="D205" s="85"/>
      <c r="F205" s="48"/>
      <c r="H205" s="86"/>
      <c r="I205" s="45"/>
      <c r="J205" s="45" t="s">
        <v>182</v>
      </c>
      <c r="K205" s="45" t="str">
        <f t="shared" si="1"/>
        <v/>
      </c>
      <c r="L205" s="65" t="s">
        <v>182</v>
      </c>
      <c r="M205" s="45" t="s">
        <v>182</v>
      </c>
      <c r="N205" s="45" t="str">
        <f t="shared" si="2"/>
        <v/>
      </c>
      <c r="O205" s="45" t="s">
        <v>182</v>
      </c>
      <c r="R205" s="81"/>
      <c r="S205" s="81"/>
      <c r="T205" s="82"/>
      <c r="U205" s="82"/>
      <c r="V205" s="81"/>
      <c r="W205" s="81"/>
      <c r="X205" s="81"/>
      <c r="Y205" s="81"/>
      <c r="Z205" s="81"/>
      <c r="AA205" s="81"/>
      <c r="AB205" s="81"/>
      <c r="AC205" s="82"/>
      <c r="AD205" s="82"/>
      <c r="AE205" s="82"/>
      <c r="AF205" s="82"/>
      <c r="AG205" s="82"/>
      <c r="AH205" s="82"/>
      <c r="AI205" s="82"/>
      <c r="AJ205" s="82"/>
      <c r="AK205" s="82"/>
      <c r="AL205" s="82"/>
      <c r="AM205" s="82"/>
      <c r="AN205" s="82"/>
      <c r="AO205" s="82"/>
      <c r="AP205" s="82"/>
      <c r="AQ205" s="82"/>
      <c r="AR205" s="82"/>
      <c r="AS205" s="82"/>
    </row>
    <row r="206" spans="4:45" ht="13.2">
      <c r="D206" s="85"/>
      <c r="F206" s="48"/>
      <c r="H206" s="86"/>
      <c r="I206" s="45"/>
      <c r="J206" s="45" t="s">
        <v>182</v>
      </c>
      <c r="K206" s="45" t="str">
        <f t="shared" si="1"/>
        <v/>
      </c>
      <c r="L206" s="65" t="s">
        <v>182</v>
      </c>
      <c r="M206" s="45" t="s">
        <v>182</v>
      </c>
      <c r="N206" s="45" t="str">
        <f t="shared" si="2"/>
        <v/>
      </c>
      <c r="O206" s="45" t="s">
        <v>182</v>
      </c>
      <c r="R206" s="81"/>
      <c r="S206" s="81"/>
      <c r="T206" s="82"/>
      <c r="U206" s="82"/>
      <c r="V206" s="81"/>
      <c r="W206" s="81"/>
      <c r="X206" s="81"/>
      <c r="Y206" s="81"/>
      <c r="Z206" s="81"/>
      <c r="AA206" s="81"/>
      <c r="AB206" s="81"/>
      <c r="AC206" s="82"/>
      <c r="AD206" s="82"/>
      <c r="AE206" s="82"/>
      <c r="AF206" s="82"/>
      <c r="AG206" s="82"/>
      <c r="AH206" s="82"/>
      <c r="AI206" s="82"/>
      <c r="AJ206" s="82"/>
      <c r="AK206" s="82"/>
      <c r="AL206" s="82"/>
      <c r="AM206" s="82"/>
      <c r="AN206" s="82"/>
      <c r="AO206" s="82"/>
      <c r="AP206" s="82"/>
      <c r="AQ206" s="82"/>
      <c r="AR206" s="82"/>
      <c r="AS206" s="82"/>
    </row>
    <row r="207" spans="4:45" ht="13.2">
      <c r="D207" s="85"/>
      <c r="F207" s="48"/>
      <c r="H207" s="86"/>
      <c r="I207" s="45"/>
      <c r="J207" s="45" t="s">
        <v>182</v>
      </c>
      <c r="K207" s="45" t="str">
        <f t="shared" si="1"/>
        <v/>
      </c>
      <c r="L207" s="65" t="s">
        <v>182</v>
      </c>
      <c r="M207" s="45" t="s">
        <v>182</v>
      </c>
      <c r="N207" s="45" t="str">
        <f t="shared" si="2"/>
        <v/>
      </c>
      <c r="O207" s="45" t="s">
        <v>182</v>
      </c>
      <c r="R207" s="81"/>
      <c r="S207" s="81"/>
      <c r="T207" s="82"/>
      <c r="U207" s="82"/>
      <c r="V207" s="81"/>
      <c r="W207" s="81"/>
      <c r="X207" s="81"/>
      <c r="Y207" s="81"/>
      <c r="Z207" s="81"/>
      <c r="AA207" s="81"/>
      <c r="AB207" s="81"/>
      <c r="AC207" s="82"/>
      <c r="AD207" s="82"/>
      <c r="AE207" s="82"/>
      <c r="AF207" s="82"/>
      <c r="AG207" s="82"/>
      <c r="AH207" s="82"/>
      <c r="AI207" s="82"/>
      <c r="AJ207" s="82"/>
      <c r="AK207" s="82"/>
      <c r="AL207" s="82"/>
      <c r="AM207" s="82"/>
      <c r="AN207" s="82"/>
      <c r="AO207" s="82"/>
      <c r="AP207" s="82"/>
      <c r="AQ207" s="82"/>
      <c r="AR207" s="82"/>
      <c r="AS207" s="82"/>
    </row>
    <row r="208" spans="4:45" ht="13.2">
      <c r="D208" s="85"/>
      <c r="F208" s="48"/>
      <c r="H208" s="86"/>
      <c r="I208" s="45"/>
      <c r="J208" s="45" t="s">
        <v>182</v>
      </c>
      <c r="K208" s="45" t="str">
        <f t="shared" si="1"/>
        <v/>
      </c>
      <c r="L208" s="65" t="s">
        <v>182</v>
      </c>
      <c r="M208" s="45" t="s">
        <v>182</v>
      </c>
      <c r="N208" s="45" t="str">
        <f t="shared" si="2"/>
        <v/>
      </c>
      <c r="O208" s="45" t="s">
        <v>182</v>
      </c>
      <c r="R208" s="81"/>
      <c r="S208" s="81"/>
      <c r="T208" s="82"/>
      <c r="U208" s="82"/>
      <c r="V208" s="81"/>
      <c r="W208" s="81"/>
      <c r="X208" s="81"/>
      <c r="Y208" s="81"/>
      <c r="Z208" s="81"/>
      <c r="AA208" s="81"/>
      <c r="AB208" s="81"/>
      <c r="AC208" s="82"/>
      <c r="AD208" s="82"/>
      <c r="AE208" s="82"/>
      <c r="AF208" s="82"/>
      <c r="AG208" s="82"/>
      <c r="AH208" s="82"/>
      <c r="AI208" s="82"/>
      <c r="AJ208" s="82"/>
      <c r="AK208" s="82"/>
      <c r="AL208" s="82"/>
      <c r="AM208" s="82"/>
      <c r="AN208" s="82"/>
      <c r="AO208" s="82"/>
      <c r="AP208" s="82"/>
      <c r="AQ208" s="82"/>
      <c r="AR208" s="82"/>
      <c r="AS208" s="82"/>
    </row>
    <row r="209" spans="4:45" ht="13.2">
      <c r="D209" s="85"/>
      <c r="F209" s="48"/>
      <c r="H209" s="86"/>
      <c r="I209" s="45"/>
      <c r="J209" s="45" t="s">
        <v>182</v>
      </c>
      <c r="K209" s="45" t="str">
        <f t="shared" si="1"/>
        <v/>
      </c>
      <c r="L209" s="65" t="s">
        <v>182</v>
      </c>
      <c r="M209" s="45" t="s">
        <v>182</v>
      </c>
      <c r="N209" s="45" t="str">
        <f t="shared" si="2"/>
        <v/>
      </c>
      <c r="O209" s="45" t="s">
        <v>182</v>
      </c>
      <c r="R209" s="81"/>
      <c r="S209" s="81"/>
      <c r="T209" s="82"/>
      <c r="U209" s="82"/>
      <c r="V209" s="81"/>
      <c r="W209" s="81"/>
      <c r="X209" s="81"/>
      <c r="Y209" s="81"/>
      <c r="Z209" s="81"/>
      <c r="AA209" s="81"/>
      <c r="AB209" s="81"/>
      <c r="AC209" s="82"/>
      <c r="AD209" s="82"/>
      <c r="AE209" s="82"/>
      <c r="AF209" s="82"/>
      <c r="AG209" s="82"/>
      <c r="AH209" s="82"/>
      <c r="AI209" s="82"/>
      <c r="AJ209" s="82"/>
      <c r="AK209" s="82"/>
      <c r="AL209" s="82"/>
      <c r="AM209" s="82"/>
      <c r="AN209" s="82"/>
      <c r="AO209" s="82"/>
      <c r="AP209" s="82"/>
      <c r="AQ209" s="82"/>
      <c r="AR209" s="82"/>
      <c r="AS209" s="82"/>
    </row>
    <row r="210" spans="4:45" ht="13.2">
      <c r="D210" s="85"/>
      <c r="F210" s="48"/>
      <c r="H210" s="86"/>
      <c r="I210" s="45"/>
      <c r="J210" s="45" t="s">
        <v>182</v>
      </c>
      <c r="K210" s="45" t="str">
        <f t="shared" si="1"/>
        <v/>
      </c>
      <c r="L210" s="65" t="s">
        <v>182</v>
      </c>
      <c r="M210" s="45" t="s">
        <v>182</v>
      </c>
      <c r="N210" s="45" t="str">
        <f t="shared" si="2"/>
        <v/>
      </c>
      <c r="O210" s="45" t="s">
        <v>182</v>
      </c>
      <c r="R210" s="81"/>
      <c r="S210" s="81"/>
      <c r="T210" s="82"/>
      <c r="U210" s="82"/>
      <c r="V210" s="81"/>
      <c r="W210" s="81"/>
      <c r="X210" s="81"/>
      <c r="Y210" s="81"/>
      <c r="Z210" s="81"/>
      <c r="AA210" s="81"/>
      <c r="AB210" s="81"/>
      <c r="AC210" s="82"/>
      <c r="AD210" s="82"/>
      <c r="AE210" s="82"/>
      <c r="AF210" s="82"/>
      <c r="AG210" s="82"/>
      <c r="AH210" s="82"/>
      <c r="AI210" s="82"/>
      <c r="AJ210" s="82"/>
      <c r="AK210" s="82"/>
      <c r="AL210" s="82"/>
      <c r="AM210" s="82"/>
      <c r="AN210" s="82"/>
      <c r="AO210" s="82"/>
      <c r="AP210" s="82"/>
      <c r="AQ210" s="82"/>
      <c r="AR210" s="82"/>
      <c r="AS210" s="82"/>
    </row>
    <row r="211" spans="4:45" ht="13.2">
      <c r="D211" s="85"/>
      <c r="F211" s="48"/>
      <c r="H211" s="86"/>
      <c r="I211" s="45"/>
      <c r="J211" s="45" t="s">
        <v>182</v>
      </c>
      <c r="L211" s="87"/>
      <c r="M211" s="45" t="s">
        <v>182</v>
      </c>
    </row>
    <row r="212" spans="4:45" ht="13.2">
      <c r="D212" s="85"/>
      <c r="F212" s="48"/>
      <c r="H212" s="86"/>
      <c r="I212" s="45"/>
      <c r="J212" s="45" t="s">
        <v>182</v>
      </c>
      <c r="L212" s="87"/>
      <c r="M212" s="45" t="s">
        <v>182</v>
      </c>
    </row>
    <row r="213" spans="4:45" ht="13.2">
      <c r="D213" s="85"/>
      <c r="F213" s="48"/>
      <c r="H213" s="86"/>
      <c r="I213" s="45"/>
      <c r="J213" s="45" t="s">
        <v>182</v>
      </c>
      <c r="L213" s="87"/>
      <c r="M213" s="45" t="s">
        <v>182</v>
      </c>
    </row>
    <row r="214" spans="4:45" ht="13.2">
      <c r="D214" s="85"/>
      <c r="F214" s="48"/>
      <c r="H214" s="86"/>
      <c r="I214" s="45"/>
      <c r="J214" s="45" t="s">
        <v>182</v>
      </c>
      <c r="L214" s="87"/>
      <c r="M214" s="45" t="s">
        <v>182</v>
      </c>
    </row>
    <row r="215" spans="4:45" ht="13.2">
      <c r="D215" s="85"/>
      <c r="F215" s="48"/>
      <c r="H215" s="86"/>
      <c r="I215" s="45"/>
      <c r="J215" s="45" t="s">
        <v>182</v>
      </c>
      <c r="L215" s="87"/>
      <c r="M215" s="45" t="s">
        <v>182</v>
      </c>
    </row>
    <row r="216" spans="4:45" ht="13.2">
      <c r="D216" s="85"/>
      <c r="F216" s="48"/>
      <c r="H216" s="86"/>
      <c r="I216" s="45"/>
      <c r="J216" s="45" t="s">
        <v>182</v>
      </c>
      <c r="L216" s="87"/>
      <c r="M216" s="45" t="s">
        <v>182</v>
      </c>
    </row>
    <row r="217" spans="4:45" ht="13.2">
      <c r="D217" s="85"/>
      <c r="F217" s="48"/>
      <c r="H217" s="86"/>
      <c r="I217" s="45"/>
      <c r="J217" s="45" t="s">
        <v>182</v>
      </c>
      <c r="L217" s="87"/>
      <c r="M217" s="45" t="s">
        <v>182</v>
      </c>
    </row>
    <row r="218" spans="4:45" ht="13.2">
      <c r="D218" s="85"/>
      <c r="F218" s="48"/>
      <c r="H218" s="86"/>
      <c r="I218" s="45"/>
      <c r="J218" s="45" t="s">
        <v>182</v>
      </c>
      <c r="L218" s="87"/>
      <c r="M218" s="45" t="s">
        <v>182</v>
      </c>
    </row>
    <row r="219" spans="4:45" ht="13.2">
      <c r="D219" s="85"/>
      <c r="F219" s="48"/>
      <c r="H219" s="86"/>
      <c r="I219" s="45"/>
      <c r="J219" s="45" t="s">
        <v>182</v>
      </c>
      <c r="L219" s="87"/>
      <c r="M219" s="45" t="s">
        <v>182</v>
      </c>
    </row>
    <row r="220" spans="4:45" ht="13.2">
      <c r="D220" s="85"/>
      <c r="F220" s="48"/>
      <c r="H220" s="86"/>
      <c r="J220" s="45" t="s">
        <v>182</v>
      </c>
      <c r="L220" s="87"/>
      <c r="M220" s="45" t="s">
        <v>182</v>
      </c>
    </row>
    <row r="221" spans="4:45" ht="13.2">
      <c r="D221" s="85"/>
      <c r="F221" s="48"/>
      <c r="H221" s="86"/>
      <c r="J221" s="45" t="s">
        <v>182</v>
      </c>
      <c r="L221" s="87"/>
      <c r="M221" s="45" t="s">
        <v>182</v>
      </c>
    </row>
    <row r="222" spans="4:45" ht="13.2">
      <c r="D222" s="85"/>
      <c r="F222" s="48"/>
      <c r="H222" s="86"/>
      <c r="J222" s="45" t="s">
        <v>182</v>
      </c>
      <c r="L222" s="87"/>
    </row>
    <row r="223" spans="4:45" ht="13.2">
      <c r="D223" s="85"/>
      <c r="F223" s="48"/>
      <c r="H223" s="86"/>
      <c r="L223" s="87"/>
    </row>
    <row r="224" spans="4:45" ht="13.2">
      <c r="D224" s="85"/>
      <c r="F224" s="48"/>
      <c r="H224" s="86"/>
      <c r="L224" s="87"/>
    </row>
    <row r="225" spans="4:12" ht="13.2">
      <c r="D225" s="85"/>
      <c r="F225" s="48"/>
      <c r="H225" s="86"/>
      <c r="L225" s="87"/>
    </row>
    <row r="226" spans="4:12" ht="13.2">
      <c r="D226" s="85"/>
      <c r="F226" s="48"/>
      <c r="H226" s="86"/>
      <c r="L226" s="87"/>
    </row>
    <row r="227" spans="4:12" ht="13.2">
      <c r="D227" s="85"/>
      <c r="F227" s="48"/>
      <c r="H227" s="86"/>
      <c r="L227" s="87"/>
    </row>
    <row r="228" spans="4:12" ht="13.2">
      <c r="D228" s="85"/>
      <c r="F228" s="48"/>
      <c r="H228" s="86"/>
      <c r="L228" s="87"/>
    </row>
    <row r="229" spans="4:12" ht="13.2">
      <c r="D229" s="85"/>
      <c r="F229" s="48"/>
      <c r="H229" s="86"/>
      <c r="L229" s="87"/>
    </row>
    <row r="230" spans="4:12" ht="13.2">
      <c r="D230" s="85"/>
      <c r="F230" s="48"/>
      <c r="H230" s="86"/>
      <c r="L230" s="87"/>
    </row>
    <row r="231" spans="4:12" ht="13.2">
      <c r="D231" s="85"/>
      <c r="F231" s="48"/>
      <c r="H231" s="86"/>
      <c r="L231" s="87"/>
    </row>
    <row r="232" spans="4:12" ht="13.2">
      <c r="D232" s="85"/>
      <c r="F232" s="48"/>
      <c r="H232" s="86"/>
      <c r="L232" s="87"/>
    </row>
    <row r="233" spans="4:12" ht="13.2">
      <c r="D233" s="85"/>
      <c r="F233" s="48"/>
      <c r="H233" s="86"/>
      <c r="L233" s="87"/>
    </row>
    <row r="234" spans="4:12" ht="13.2">
      <c r="D234" s="85"/>
      <c r="F234" s="48"/>
      <c r="H234" s="86"/>
      <c r="L234" s="87"/>
    </row>
    <row r="235" spans="4:12" ht="13.2">
      <c r="D235" s="85"/>
      <c r="F235" s="48"/>
      <c r="H235" s="86"/>
      <c r="L235" s="87"/>
    </row>
    <row r="236" spans="4:12" ht="13.2">
      <c r="D236" s="85"/>
      <c r="F236" s="48"/>
      <c r="H236" s="86"/>
      <c r="L236" s="87"/>
    </row>
    <row r="237" spans="4:12" ht="13.2">
      <c r="D237" s="85"/>
      <c r="F237" s="48"/>
      <c r="H237" s="86"/>
      <c r="L237" s="87"/>
    </row>
    <row r="238" spans="4:12" ht="13.2">
      <c r="D238" s="85"/>
      <c r="F238" s="48"/>
      <c r="H238" s="86"/>
      <c r="L238" s="87"/>
    </row>
    <row r="239" spans="4:12" ht="13.2">
      <c r="D239" s="85"/>
      <c r="F239" s="48"/>
      <c r="H239" s="86"/>
      <c r="L239" s="87"/>
    </row>
    <row r="240" spans="4:12" ht="13.2">
      <c r="D240" s="85"/>
      <c r="F240" s="48"/>
      <c r="H240" s="86"/>
      <c r="L240" s="87"/>
    </row>
    <row r="241" spans="4:12" ht="13.2">
      <c r="D241" s="85"/>
      <c r="F241" s="48"/>
      <c r="H241" s="86"/>
      <c r="L241" s="87"/>
    </row>
    <row r="242" spans="4:12" ht="13.2">
      <c r="D242" s="85"/>
      <c r="F242" s="48"/>
      <c r="H242" s="86"/>
      <c r="L242" s="87"/>
    </row>
    <row r="243" spans="4:12" ht="13.2">
      <c r="D243" s="85"/>
      <c r="F243" s="48"/>
      <c r="H243" s="86"/>
      <c r="L243" s="87"/>
    </row>
    <row r="244" spans="4:12" ht="13.2">
      <c r="D244" s="85"/>
      <c r="F244" s="48"/>
      <c r="H244" s="86"/>
      <c r="L244" s="87"/>
    </row>
    <row r="245" spans="4:12" ht="13.2">
      <c r="D245" s="85"/>
      <c r="F245" s="48"/>
      <c r="H245" s="86"/>
      <c r="L245" s="87"/>
    </row>
    <row r="246" spans="4:12" ht="13.2">
      <c r="D246" s="85"/>
      <c r="F246" s="48"/>
      <c r="H246" s="86"/>
      <c r="L246" s="87"/>
    </row>
    <row r="247" spans="4:12" ht="13.2">
      <c r="D247" s="85"/>
      <c r="F247" s="48"/>
      <c r="H247" s="86"/>
      <c r="L247" s="87"/>
    </row>
    <row r="248" spans="4:12" ht="13.2">
      <c r="D248" s="85"/>
      <c r="F248" s="48"/>
      <c r="H248" s="86"/>
      <c r="L248" s="87"/>
    </row>
    <row r="249" spans="4:12" ht="13.2">
      <c r="D249" s="85"/>
      <c r="F249" s="48"/>
      <c r="H249" s="86"/>
      <c r="L249" s="87"/>
    </row>
    <row r="250" spans="4:12" ht="13.2">
      <c r="D250" s="85"/>
      <c r="F250" s="48"/>
      <c r="H250" s="86"/>
      <c r="L250" s="87"/>
    </row>
    <row r="251" spans="4:12" ht="13.2">
      <c r="D251" s="85"/>
      <c r="F251" s="48"/>
      <c r="H251" s="86"/>
      <c r="L251" s="87"/>
    </row>
    <row r="252" spans="4:12" ht="13.2">
      <c r="D252" s="85"/>
      <c r="F252" s="48"/>
      <c r="H252" s="86"/>
      <c r="L252" s="87"/>
    </row>
    <row r="253" spans="4:12" ht="13.2">
      <c r="D253" s="85"/>
      <c r="F253" s="48"/>
      <c r="H253" s="86"/>
      <c r="L253" s="87"/>
    </row>
    <row r="254" spans="4:12" ht="13.2">
      <c r="D254" s="85"/>
      <c r="F254" s="48"/>
      <c r="H254" s="86"/>
      <c r="L254" s="87"/>
    </row>
    <row r="255" spans="4:12" ht="13.2">
      <c r="D255" s="85"/>
      <c r="F255" s="48"/>
      <c r="H255" s="86"/>
      <c r="L255" s="87"/>
    </row>
    <row r="256" spans="4:12" ht="13.2">
      <c r="D256" s="85"/>
      <c r="F256" s="48"/>
      <c r="H256" s="86"/>
      <c r="L256" s="87"/>
    </row>
    <row r="257" spans="4:12" ht="13.2">
      <c r="D257" s="85"/>
      <c r="F257" s="48"/>
      <c r="H257" s="86"/>
      <c r="L257" s="87"/>
    </row>
    <row r="258" spans="4:12" ht="13.2">
      <c r="D258" s="85"/>
      <c r="F258" s="48"/>
      <c r="H258" s="86"/>
      <c r="L258" s="87"/>
    </row>
    <row r="259" spans="4:12" ht="13.2">
      <c r="D259" s="85"/>
      <c r="F259" s="48"/>
      <c r="H259" s="86"/>
      <c r="L259" s="87"/>
    </row>
    <row r="260" spans="4:12" ht="13.2">
      <c r="D260" s="85"/>
      <c r="F260" s="48"/>
      <c r="H260" s="86"/>
      <c r="L260" s="87"/>
    </row>
    <row r="261" spans="4:12" ht="13.2">
      <c r="D261" s="85"/>
      <c r="F261" s="48"/>
      <c r="H261" s="86"/>
      <c r="L261" s="87"/>
    </row>
    <row r="262" spans="4:12" ht="13.2">
      <c r="D262" s="85"/>
      <c r="F262" s="48"/>
      <c r="H262" s="86"/>
      <c r="L262" s="87"/>
    </row>
    <row r="263" spans="4:12" ht="13.2">
      <c r="D263" s="85"/>
      <c r="F263" s="48"/>
      <c r="H263" s="86"/>
      <c r="L263" s="87"/>
    </row>
    <row r="264" spans="4:12" ht="13.2">
      <c r="D264" s="85"/>
      <c r="F264" s="48"/>
      <c r="H264" s="86"/>
      <c r="L264" s="87"/>
    </row>
    <row r="265" spans="4:12" ht="13.2">
      <c r="D265" s="85"/>
      <c r="F265" s="48"/>
      <c r="H265" s="86"/>
      <c r="L265" s="87"/>
    </row>
    <row r="266" spans="4:12" ht="13.2">
      <c r="D266" s="85"/>
      <c r="F266" s="48"/>
      <c r="H266" s="86"/>
      <c r="L266" s="87"/>
    </row>
    <row r="267" spans="4:12" ht="13.2">
      <c r="D267" s="85"/>
      <c r="F267" s="48"/>
      <c r="H267" s="86"/>
      <c r="L267" s="87"/>
    </row>
    <row r="268" spans="4:12" ht="13.2">
      <c r="D268" s="85"/>
      <c r="F268" s="48"/>
      <c r="H268" s="86"/>
      <c r="L268" s="87"/>
    </row>
    <row r="269" spans="4:12" ht="13.2">
      <c r="D269" s="85"/>
      <c r="F269" s="48"/>
      <c r="H269" s="86"/>
      <c r="L269" s="87"/>
    </row>
    <row r="270" spans="4:12" ht="13.2">
      <c r="D270" s="85"/>
      <c r="F270" s="48"/>
      <c r="H270" s="86"/>
      <c r="L270" s="87"/>
    </row>
    <row r="271" spans="4:12" ht="13.2">
      <c r="D271" s="85"/>
      <c r="F271" s="48"/>
      <c r="H271" s="86"/>
      <c r="L271" s="87"/>
    </row>
    <row r="272" spans="4:12" ht="13.2">
      <c r="D272" s="85"/>
      <c r="F272" s="48"/>
      <c r="H272" s="86"/>
      <c r="L272" s="87"/>
    </row>
    <row r="273" spans="4:12" ht="13.2">
      <c r="D273" s="85"/>
      <c r="F273" s="48"/>
      <c r="H273" s="86"/>
      <c r="L273" s="87"/>
    </row>
    <row r="274" spans="4:12" ht="13.2">
      <c r="D274" s="85"/>
      <c r="F274" s="48"/>
      <c r="H274" s="86"/>
      <c r="L274" s="87"/>
    </row>
    <row r="275" spans="4:12" ht="13.2">
      <c r="D275" s="85"/>
      <c r="F275" s="48"/>
      <c r="H275" s="86"/>
      <c r="L275" s="87"/>
    </row>
    <row r="276" spans="4:12" ht="13.2">
      <c r="D276" s="85"/>
      <c r="F276" s="48"/>
      <c r="H276" s="86"/>
      <c r="L276" s="87"/>
    </row>
    <row r="277" spans="4:12" ht="13.2">
      <c r="D277" s="85"/>
      <c r="F277" s="48"/>
      <c r="H277" s="86"/>
      <c r="L277" s="87"/>
    </row>
    <row r="278" spans="4:12" ht="13.2">
      <c r="D278" s="85"/>
      <c r="F278" s="48"/>
      <c r="H278" s="86"/>
      <c r="L278" s="87"/>
    </row>
    <row r="279" spans="4:12" ht="13.2">
      <c r="D279" s="85"/>
      <c r="F279" s="48"/>
      <c r="H279" s="86"/>
      <c r="L279" s="87"/>
    </row>
    <row r="280" spans="4:12" ht="13.2">
      <c r="D280" s="85"/>
      <c r="F280" s="48"/>
      <c r="H280" s="86"/>
      <c r="L280" s="87"/>
    </row>
    <row r="281" spans="4:12" ht="13.2">
      <c r="D281" s="85"/>
      <c r="F281" s="48"/>
      <c r="H281" s="86"/>
      <c r="L281" s="87"/>
    </row>
    <row r="282" spans="4:12" ht="13.2">
      <c r="D282" s="85"/>
      <c r="F282" s="48"/>
      <c r="H282" s="86"/>
      <c r="L282" s="87"/>
    </row>
    <row r="283" spans="4:12" ht="13.2">
      <c r="D283" s="85"/>
      <c r="F283" s="48"/>
      <c r="H283" s="86"/>
      <c r="L283" s="87"/>
    </row>
    <row r="284" spans="4:12" ht="13.2">
      <c r="D284" s="85"/>
      <c r="F284" s="48"/>
      <c r="H284" s="86"/>
      <c r="L284" s="87"/>
    </row>
    <row r="285" spans="4:12" ht="13.2">
      <c r="D285" s="85"/>
      <c r="F285" s="48"/>
      <c r="H285" s="86"/>
      <c r="L285" s="87"/>
    </row>
    <row r="286" spans="4:12" ht="13.2">
      <c r="D286" s="85"/>
      <c r="F286" s="48"/>
      <c r="H286" s="86"/>
      <c r="L286" s="87"/>
    </row>
    <row r="287" spans="4:12" ht="13.2">
      <c r="D287" s="85"/>
      <c r="F287" s="48"/>
      <c r="H287" s="86"/>
      <c r="L287" s="87"/>
    </row>
    <row r="288" spans="4:12" ht="13.2">
      <c r="D288" s="85"/>
      <c r="F288" s="48"/>
      <c r="H288" s="86"/>
      <c r="L288" s="87"/>
    </row>
    <row r="289" spans="4:12" ht="13.2">
      <c r="D289" s="85"/>
      <c r="F289" s="48"/>
      <c r="H289" s="86"/>
      <c r="L289" s="87"/>
    </row>
    <row r="290" spans="4:12" ht="13.2">
      <c r="D290" s="85"/>
      <c r="F290" s="48"/>
      <c r="H290" s="86"/>
      <c r="L290" s="87"/>
    </row>
    <row r="291" spans="4:12" ht="13.2">
      <c r="D291" s="85"/>
      <c r="F291" s="48"/>
      <c r="H291" s="86"/>
      <c r="L291" s="87"/>
    </row>
    <row r="292" spans="4:12" ht="13.2">
      <c r="D292" s="85"/>
      <c r="F292" s="48"/>
      <c r="H292" s="86"/>
      <c r="L292" s="87"/>
    </row>
    <row r="293" spans="4:12" ht="13.2">
      <c r="D293" s="85"/>
      <c r="F293" s="48"/>
      <c r="H293" s="86"/>
      <c r="L293" s="87"/>
    </row>
    <row r="294" spans="4:12" ht="13.2">
      <c r="D294" s="85"/>
      <c r="F294" s="48"/>
      <c r="H294" s="86"/>
      <c r="L294" s="87"/>
    </row>
    <row r="295" spans="4:12" ht="13.2">
      <c r="D295" s="85"/>
      <c r="F295" s="48"/>
      <c r="H295" s="86"/>
      <c r="L295" s="87"/>
    </row>
    <row r="296" spans="4:12" ht="13.2">
      <c r="D296" s="85"/>
      <c r="F296" s="48"/>
      <c r="H296" s="86"/>
      <c r="L296" s="87"/>
    </row>
    <row r="297" spans="4:12" ht="13.2">
      <c r="D297" s="85"/>
      <c r="F297" s="48"/>
      <c r="H297" s="86"/>
      <c r="L297" s="87"/>
    </row>
    <row r="298" spans="4:12" ht="13.2">
      <c r="D298" s="85"/>
      <c r="F298" s="48"/>
      <c r="H298" s="86"/>
      <c r="L298" s="87"/>
    </row>
    <row r="299" spans="4:12" ht="13.2">
      <c r="D299" s="85"/>
      <c r="F299" s="48"/>
      <c r="H299" s="86"/>
      <c r="L299" s="87"/>
    </row>
    <row r="300" spans="4:12" ht="13.2">
      <c r="D300" s="85"/>
      <c r="F300" s="48"/>
      <c r="H300" s="86"/>
      <c r="L300" s="87"/>
    </row>
    <row r="301" spans="4:12" ht="13.2">
      <c r="D301" s="85"/>
      <c r="F301" s="48"/>
      <c r="H301" s="86"/>
      <c r="L301" s="87"/>
    </row>
    <row r="302" spans="4:12" ht="13.2">
      <c r="D302" s="85"/>
      <c r="F302" s="48"/>
      <c r="H302" s="86"/>
      <c r="L302" s="87"/>
    </row>
    <row r="303" spans="4:12" ht="13.2">
      <c r="D303" s="85"/>
      <c r="F303" s="48"/>
      <c r="H303" s="86"/>
      <c r="L303" s="87"/>
    </row>
    <row r="304" spans="4:12" ht="13.2">
      <c r="D304" s="85"/>
      <c r="F304" s="48"/>
      <c r="H304" s="86"/>
      <c r="L304" s="87"/>
    </row>
    <row r="305" spans="4:12" ht="13.2">
      <c r="D305" s="85"/>
      <c r="F305" s="48"/>
      <c r="H305" s="86"/>
      <c r="L305" s="87"/>
    </row>
    <row r="306" spans="4:12" ht="13.2">
      <c r="D306" s="85"/>
      <c r="F306" s="48"/>
      <c r="H306" s="86"/>
      <c r="L306" s="87"/>
    </row>
    <row r="307" spans="4:12" ht="13.2">
      <c r="D307" s="85"/>
      <c r="F307" s="48"/>
      <c r="H307" s="86"/>
      <c r="L307" s="87"/>
    </row>
    <row r="308" spans="4:12" ht="13.2">
      <c r="D308" s="85"/>
      <c r="F308" s="48"/>
      <c r="H308" s="86"/>
      <c r="L308" s="87"/>
    </row>
    <row r="309" spans="4:12" ht="13.2">
      <c r="D309" s="85"/>
      <c r="F309" s="48"/>
      <c r="H309" s="86"/>
      <c r="L309" s="87"/>
    </row>
    <row r="310" spans="4:12" ht="13.2">
      <c r="D310" s="85"/>
      <c r="F310" s="48"/>
      <c r="H310" s="86"/>
      <c r="L310" s="87"/>
    </row>
    <row r="311" spans="4:12" ht="13.2">
      <c r="D311" s="85"/>
      <c r="F311" s="48"/>
      <c r="H311" s="86"/>
      <c r="L311" s="87"/>
    </row>
    <row r="312" spans="4:12" ht="13.2">
      <c r="D312" s="85"/>
      <c r="F312" s="48"/>
      <c r="H312" s="86"/>
      <c r="L312" s="87"/>
    </row>
    <row r="313" spans="4:12" ht="13.2">
      <c r="D313" s="85"/>
      <c r="F313" s="48"/>
      <c r="H313" s="86"/>
      <c r="L313" s="87"/>
    </row>
    <row r="314" spans="4:12" ht="13.2">
      <c r="D314" s="85"/>
      <c r="F314" s="48"/>
      <c r="H314" s="86"/>
      <c r="L314" s="87"/>
    </row>
    <row r="315" spans="4:12" ht="13.2">
      <c r="D315" s="85"/>
      <c r="F315" s="48"/>
      <c r="H315" s="86"/>
      <c r="L315" s="87"/>
    </row>
    <row r="316" spans="4:12" ht="13.2">
      <c r="D316" s="85"/>
      <c r="F316" s="48"/>
      <c r="H316" s="86"/>
      <c r="L316" s="87"/>
    </row>
    <row r="317" spans="4:12" ht="13.2">
      <c r="D317" s="85"/>
      <c r="F317" s="48"/>
      <c r="H317" s="86"/>
      <c r="L317" s="87"/>
    </row>
    <row r="318" spans="4:12" ht="13.2">
      <c r="D318" s="85"/>
      <c r="F318" s="48"/>
      <c r="H318" s="86"/>
      <c r="L318" s="87"/>
    </row>
    <row r="319" spans="4:12" ht="13.2">
      <c r="D319" s="85"/>
      <c r="F319" s="48"/>
      <c r="H319" s="86"/>
      <c r="L319" s="87"/>
    </row>
    <row r="320" spans="4:12" ht="13.2">
      <c r="D320" s="85"/>
      <c r="F320" s="48"/>
      <c r="H320" s="86"/>
      <c r="L320" s="87"/>
    </row>
    <row r="321" spans="4:12" ht="13.2">
      <c r="D321" s="85"/>
      <c r="F321" s="48"/>
      <c r="H321" s="86"/>
      <c r="L321" s="87"/>
    </row>
    <row r="322" spans="4:12" ht="13.2">
      <c r="D322" s="85"/>
      <c r="F322" s="48"/>
      <c r="H322" s="86"/>
      <c r="L322" s="87"/>
    </row>
    <row r="323" spans="4:12" ht="13.2">
      <c r="D323" s="85"/>
      <c r="F323" s="48"/>
      <c r="H323" s="86"/>
      <c r="L323" s="87"/>
    </row>
    <row r="324" spans="4:12" ht="13.2">
      <c r="D324" s="85"/>
      <c r="F324" s="48"/>
      <c r="H324" s="86"/>
      <c r="L324" s="87"/>
    </row>
    <row r="325" spans="4:12" ht="13.2">
      <c r="D325" s="85"/>
      <c r="F325" s="48"/>
      <c r="H325" s="86"/>
      <c r="L325" s="87"/>
    </row>
    <row r="326" spans="4:12" ht="13.2">
      <c r="D326" s="85"/>
      <c r="F326" s="48"/>
      <c r="H326" s="86"/>
      <c r="L326" s="87"/>
    </row>
    <row r="327" spans="4:12" ht="13.2">
      <c r="D327" s="85"/>
      <c r="F327" s="48"/>
      <c r="H327" s="86"/>
      <c r="L327" s="87"/>
    </row>
    <row r="328" spans="4:12" ht="13.2">
      <c r="D328" s="85"/>
      <c r="F328" s="48"/>
      <c r="H328" s="86"/>
      <c r="L328" s="87"/>
    </row>
    <row r="329" spans="4:12" ht="13.2">
      <c r="D329" s="85"/>
      <c r="F329" s="48"/>
      <c r="H329" s="86"/>
      <c r="L329" s="87"/>
    </row>
    <row r="330" spans="4:12" ht="13.2">
      <c r="D330" s="85"/>
      <c r="F330" s="48"/>
      <c r="H330" s="86"/>
      <c r="L330" s="87"/>
    </row>
    <row r="331" spans="4:12" ht="13.2">
      <c r="D331" s="85"/>
      <c r="F331" s="48"/>
      <c r="H331" s="86"/>
      <c r="L331" s="87"/>
    </row>
    <row r="332" spans="4:12" ht="13.2">
      <c r="D332" s="85"/>
      <c r="F332" s="48"/>
      <c r="H332" s="86"/>
      <c r="L332" s="87"/>
    </row>
    <row r="333" spans="4:12" ht="13.2">
      <c r="D333" s="85"/>
      <c r="F333" s="48"/>
      <c r="H333" s="86"/>
      <c r="L333" s="87"/>
    </row>
    <row r="334" spans="4:12" ht="13.2">
      <c r="D334" s="85"/>
      <c r="F334" s="48"/>
      <c r="H334" s="86"/>
      <c r="L334" s="87"/>
    </row>
    <row r="335" spans="4:12" ht="13.2">
      <c r="D335" s="85"/>
      <c r="F335" s="48"/>
      <c r="H335" s="86"/>
      <c r="L335" s="87"/>
    </row>
    <row r="336" spans="4:12" ht="13.2">
      <c r="D336" s="85"/>
      <c r="F336" s="48"/>
      <c r="H336" s="86"/>
      <c r="L336" s="87"/>
    </row>
    <row r="337" spans="4:12" ht="13.2">
      <c r="D337" s="85"/>
      <c r="F337" s="48"/>
      <c r="H337" s="86"/>
      <c r="L337" s="87"/>
    </row>
    <row r="338" spans="4:12" ht="13.2">
      <c r="D338" s="85"/>
      <c r="F338" s="48"/>
      <c r="H338" s="86"/>
      <c r="L338" s="87"/>
    </row>
    <row r="339" spans="4:12" ht="13.2">
      <c r="D339" s="85"/>
      <c r="F339" s="48"/>
      <c r="H339" s="86"/>
      <c r="L339" s="87"/>
    </row>
    <row r="340" spans="4:12" ht="13.2">
      <c r="D340" s="85"/>
      <c r="F340" s="48"/>
      <c r="H340" s="86"/>
      <c r="L340" s="87"/>
    </row>
    <row r="341" spans="4:12" ht="13.2">
      <c r="D341" s="85"/>
      <c r="F341" s="48"/>
      <c r="H341" s="86"/>
      <c r="L341" s="87"/>
    </row>
    <row r="342" spans="4:12" ht="13.2">
      <c r="D342" s="85"/>
      <c r="F342" s="48"/>
      <c r="H342" s="86"/>
      <c r="L342" s="87"/>
    </row>
    <row r="343" spans="4:12" ht="13.2">
      <c r="D343" s="85"/>
      <c r="F343" s="48"/>
      <c r="H343" s="86"/>
      <c r="L343" s="87"/>
    </row>
    <row r="344" spans="4:12" ht="13.2">
      <c r="D344" s="85"/>
      <c r="F344" s="48"/>
      <c r="H344" s="86"/>
      <c r="L344" s="87"/>
    </row>
    <row r="345" spans="4:12" ht="13.2">
      <c r="D345" s="85"/>
      <c r="F345" s="48"/>
      <c r="H345" s="86"/>
      <c r="L345" s="87"/>
    </row>
    <row r="346" spans="4:12" ht="13.2">
      <c r="D346" s="85"/>
      <c r="F346" s="48"/>
      <c r="H346" s="86"/>
      <c r="L346" s="87"/>
    </row>
    <row r="347" spans="4:12" ht="13.2">
      <c r="D347" s="85"/>
      <c r="F347" s="48"/>
      <c r="H347" s="86"/>
      <c r="L347" s="87"/>
    </row>
    <row r="348" spans="4:12" ht="13.2">
      <c r="D348" s="85"/>
      <c r="F348" s="48"/>
      <c r="H348" s="86"/>
      <c r="L348" s="87"/>
    </row>
    <row r="349" spans="4:12" ht="13.2">
      <c r="D349" s="85"/>
      <c r="F349" s="48"/>
      <c r="H349" s="86"/>
      <c r="L349" s="87"/>
    </row>
    <row r="350" spans="4:12" ht="13.2">
      <c r="D350" s="85"/>
      <c r="F350" s="48"/>
      <c r="H350" s="86"/>
      <c r="L350" s="87"/>
    </row>
    <row r="351" spans="4:12" ht="13.2">
      <c r="D351" s="85"/>
      <c r="F351" s="48"/>
      <c r="H351" s="86"/>
      <c r="L351" s="87"/>
    </row>
    <row r="352" spans="4:12" ht="13.2">
      <c r="D352" s="85"/>
      <c r="F352" s="48"/>
      <c r="H352" s="86"/>
      <c r="L352" s="87"/>
    </row>
    <row r="353" spans="4:12" ht="13.2">
      <c r="D353" s="85"/>
      <c r="F353" s="48"/>
      <c r="H353" s="86"/>
      <c r="L353" s="87"/>
    </row>
    <row r="354" spans="4:12" ht="13.2">
      <c r="D354" s="85"/>
      <c r="F354" s="48"/>
      <c r="H354" s="86"/>
      <c r="L354" s="87"/>
    </row>
    <row r="355" spans="4:12" ht="13.2">
      <c r="D355" s="85"/>
      <c r="F355" s="48"/>
      <c r="H355" s="86"/>
      <c r="L355" s="87"/>
    </row>
    <row r="356" spans="4:12" ht="13.2">
      <c r="D356" s="85"/>
      <c r="F356" s="48"/>
      <c r="H356" s="86"/>
      <c r="L356" s="87"/>
    </row>
    <row r="357" spans="4:12" ht="13.2">
      <c r="D357" s="85"/>
      <c r="F357" s="48"/>
      <c r="H357" s="86"/>
      <c r="L357" s="87"/>
    </row>
    <row r="358" spans="4:12" ht="13.2">
      <c r="D358" s="85"/>
      <c r="F358" s="48"/>
      <c r="H358" s="86"/>
      <c r="L358" s="87"/>
    </row>
    <row r="359" spans="4:12" ht="13.2">
      <c r="D359" s="85"/>
      <c r="F359" s="48"/>
      <c r="H359" s="86"/>
      <c r="L359" s="87"/>
    </row>
    <row r="360" spans="4:12" ht="13.2">
      <c r="D360" s="85"/>
      <c r="F360" s="48"/>
      <c r="H360" s="86"/>
      <c r="L360" s="87"/>
    </row>
    <row r="361" spans="4:12" ht="13.2">
      <c r="D361" s="85"/>
      <c r="F361" s="48"/>
      <c r="H361" s="86"/>
      <c r="L361" s="87"/>
    </row>
    <row r="362" spans="4:12" ht="13.2">
      <c r="D362" s="85"/>
      <c r="F362" s="48"/>
      <c r="H362" s="86"/>
      <c r="L362" s="87"/>
    </row>
    <row r="363" spans="4:12" ht="13.2">
      <c r="D363" s="85"/>
      <c r="F363" s="48"/>
      <c r="H363" s="86"/>
      <c r="L363" s="87"/>
    </row>
    <row r="364" spans="4:12" ht="13.2">
      <c r="D364" s="85"/>
      <c r="F364" s="48"/>
      <c r="H364" s="86"/>
      <c r="L364" s="87"/>
    </row>
    <row r="365" spans="4:12" ht="13.2">
      <c r="D365" s="85"/>
      <c r="F365" s="48"/>
      <c r="H365" s="86"/>
      <c r="L365" s="87"/>
    </row>
    <row r="366" spans="4:12" ht="13.2">
      <c r="D366" s="85"/>
      <c r="F366" s="48"/>
      <c r="H366" s="86"/>
      <c r="L366" s="87"/>
    </row>
    <row r="367" spans="4:12" ht="13.2">
      <c r="D367" s="85"/>
      <c r="F367" s="48"/>
      <c r="H367" s="86"/>
      <c r="L367" s="87"/>
    </row>
    <row r="368" spans="4:12" ht="13.2">
      <c r="D368" s="85"/>
      <c r="F368" s="48"/>
      <c r="H368" s="86"/>
      <c r="L368" s="87"/>
    </row>
    <row r="369" spans="4:12" ht="13.2">
      <c r="D369" s="85"/>
      <c r="F369" s="48"/>
      <c r="H369" s="86"/>
      <c r="L369" s="87"/>
    </row>
    <row r="370" spans="4:12" ht="13.2">
      <c r="D370" s="85"/>
      <c r="F370" s="48"/>
      <c r="H370" s="86"/>
      <c r="L370" s="87"/>
    </row>
    <row r="371" spans="4:12" ht="13.2">
      <c r="D371" s="85"/>
      <c r="F371" s="48"/>
      <c r="H371" s="86"/>
      <c r="L371" s="87"/>
    </row>
    <row r="372" spans="4:12" ht="13.2">
      <c r="D372" s="85"/>
      <c r="F372" s="48"/>
      <c r="H372" s="86"/>
      <c r="L372" s="87"/>
    </row>
    <row r="373" spans="4:12" ht="13.2">
      <c r="D373" s="85"/>
      <c r="F373" s="48"/>
      <c r="H373" s="86"/>
      <c r="L373" s="87"/>
    </row>
    <row r="374" spans="4:12" ht="13.2">
      <c r="D374" s="85"/>
      <c r="F374" s="48"/>
      <c r="H374" s="86"/>
      <c r="L374" s="87"/>
    </row>
    <row r="375" spans="4:12" ht="13.2">
      <c r="D375" s="85"/>
      <c r="F375" s="48"/>
      <c r="H375" s="86"/>
      <c r="L375" s="87"/>
    </row>
    <row r="376" spans="4:12" ht="13.2">
      <c r="D376" s="85"/>
      <c r="F376" s="48"/>
      <c r="H376" s="86"/>
      <c r="L376" s="87"/>
    </row>
    <row r="377" spans="4:12" ht="13.2">
      <c r="D377" s="85"/>
      <c r="F377" s="48"/>
      <c r="H377" s="86"/>
      <c r="L377" s="87"/>
    </row>
    <row r="378" spans="4:12" ht="13.2">
      <c r="D378" s="85"/>
      <c r="F378" s="48"/>
      <c r="H378" s="86"/>
      <c r="L378" s="87"/>
    </row>
    <row r="379" spans="4:12" ht="13.2">
      <c r="D379" s="85"/>
      <c r="F379" s="48"/>
      <c r="H379" s="86"/>
      <c r="L379" s="87"/>
    </row>
    <row r="380" spans="4:12" ht="13.2">
      <c r="D380" s="85"/>
      <c r="F380" s="48"/>
      <c r="H380" s="86"/>
      <c r="L380" s="87"/>
    </row>
    <row r="381" spans="4:12" ht="13.2">
      <c r="D381" s="85"/>
      <c r="F381" s="48"/>
      <c r="H381" s="86"/>
      <c r="L381" s="87"/>
    </row>
    <row r="382" spans="4:12" ht="13.2">
      <c r="D382" s="85"/>
      <c r="F382" s="48"/>
      <c r="H382" s="86"/>
      <c r="L382" s="87"/>
    </row>
    <row r="383" spans="4:12" ht="13.2">
      <c r="D383" s="85"/>
      <c r="F383" s="48"/>
      <c r="H383" s="86"/>
      <c r="L383" s="87"/>
    </row>
    <row r="384" spans="4:12" ht="13.2">
      <c r="D384" s="85"/>
      <c r="F384" s="48"/>
      <c r="H384" s="86"/>
      <c r="L384" s="87"/>
    </row>
    <row r="385" spans="4:12" ht="13.2">
      <c r="D385" s="85"/>
      <c r="F385" s="48"/>
      <c r="H385" s="86"/>
      <c r="L385" s="87"/>
    </row>
    <row r="386" spans="4:12" ht="13.2">
      <c r="D386" s="85"/>
      <c r="F386" s="48"/>
      <c r="H386" s="86"/>
      <c r="L386" s="87"/>
    </row>
    <row r="387" spans="4:12" ht="13.2">
      <c r="D387" s="85"/>
      <c r="F387" s="48"/>
      <c r="H387" s="86"/>
      <c r="L387" s="87"/>
    </row>
    <row r="388" spans="4:12" ht="13.2">
      <c r="D388" s="85"/>
      <c r="F388" s="48"/>
      <c r="H388" s="86"/>
      <c r="L388" s="87"/>
    </row>
    <row r="389" spans="4:12" ht="13.2">
      <c r="D389" s="85"/>
      <c r="F389" s="48"/>
      <c r="H389" s="86"/>
      <c r="L389" s="87"/>
    </row>
    <row r="390" spans="4:12" ht="13.2">
      <c r="D390" s="85"/>
      <c r="F390" s="48"/>
      <c r="H390" s="86"/>
      <c r="L390" s="87"/>
    </row>
    <row r="391" spans="4:12" ht="13.2">
      <c r="D391" s="85"/>
      <c r="F391" s="48"/>
      <c r="H391" s="86"/>
      <c r="L391" s="87"/>
    </row>
    <row r="392" spans="4:12" ht="13.2">
      <c r="D392" s="85"/>
      <c r="F392" s="48"/>
      <c r="H392" s="86"/>
      <c r="L392" s="87"/>
    </row>
    <row r="393" spans="4:12" ht="13.2">
      <c r="D393" s="85"/>
      <c r="F393" s="48"/>
      <c r="H393" s="86"/>
      <c r="L393" s="87"/>
    </row>
    <row r="394" spans="4:12" ht="13.2">
      <c r="D394" s="85"/>
      <c r="F394" s="48"/>
      <c r="H394" s="86"/>
      <c r="L394" s="87"/>
    </row>
    <row r="395" spans="4:12" ht="13.2">
      <c r="D395" s="85"/>
      <c r="F395" s="48"/>
      <c r="H395" s="86"/>
      <c r="L395" s="87"/>
    </row>
    <row r="396" spans="4:12" ht="13.2">
      <c r="D396" s="85"/>
      <c r="F396" s="48"/>
      <c r="H396" s="86"/>
      <c r="L396" s="87"/>
    </row>
    <row r="397" spans="4:12" ht="13.2">
      <c r="D397" s="85"/>
      <c r="F397" s="48"/>
      <c r="H397" s="86"/>
      <c r="L397" s="87"/>
    </row>
    <row r="398" spans="4:12" ht="13.2">
      <c r="D398" s="85"/>
      <c r="F398" s="48"/>
      <c r="H398" s="86"/>
      <c r="L398" s="87"/>
    </row>
    <row r="399" spans="4:12" ht="13.2">
      <c r="D399" s="85"/>
      <c r="F399" s="48"/>
      <c r="H399" s="86"/>
      <c r="L399" s="87"/>
    </row>
    <row r="400" spans="4:12" ht="13.2">
      <c r="D400" s="85"/>
      <c r="F400" s="48"/>
      <c r="H400" s="86"/>
      <c r="L400" s="87"/>
    </row>
    <row r="401" spans="4:12" ht="13.2">
      <c r="D401" s="85"/>
      <c r="F401" s="48"/>
      <c r="H401" s="86"/>
      <c r="L401" s="87"/>
    </row>
    <row r="402" spans="4:12" ht="13.2">
      <c r="D402" s="85"/>
      <c r="F402" s="48"/>
      <c r="H402" s="86"/>
      <c r="L402" s="87"/>
    </row>
    <row r="403" spans="4:12" ht="13.2">
      <c r="D403" s="85"/>
      <c r="F403" s="48"/>
      <c r="H403" s="86"/>
      <c r="L403" s="87"/>
    </row>
    <row r="404" spans="4:12" ht="13.2">
      <c r="D404" s="85"/>
      <c r="F404" s="48"/>
      <c r="H404" s="86"/>
      <c r="L404" s="87"/>
    </row>
    <row r="405" spans="4:12" ht="13.2">
      <c r="D405" s="85"/>
      <c r="F405" s="48"/>
      <c r="H405" s="86"/>
      <c r="L405" s="87"/>
    </row>
    <row r="406" spans="4:12" ht="13.2">
      <c r="D406" s="85"/>
      <c r="F406" s="48"/>
      <c r="H406" s="86"/>
      <c r="L406" s="87"/>
    </row>
    <row r="407" spans="4:12" ht="13.2">
      <c r="D407" s="85"/>
      <c r="F407" s="48"/>
      <c r="H407" s="86"/>
      <c r="L407" s="87"/>
    </row>
    <row r="408" spans="4:12" ht="13.2">
      <c r="D408" s="85"/>
      <c r="F408" s="48"/>
      <c r="H408" s="86"/>
      <c r="L408" s="87"/>
    </row>
    <row r="409" spans="4:12" ht="13.2">
      <c r="D409" s="85"/>
      <c r="F409" s="48"/>
      <c r="H409" s="86"/>
      <c r="L409" s="87"/>
    </row>
    <row r="410" spans="4:12" ht="13.2">
      <c r="D410" s="85"/>
      <c r="F410" s="48"/>
      <c r="H410" s="86"/>
      <c r="L410" s="87"/>
    </row>
    <row r="411" spans="4:12" ht="13.2">
      <c r="D411" s="85"/>
      <c r="F411" s="48"/>
      <c r="H411" s="86"/>
      <c r="L411" s="87"/>
    </row>
    <row r="412" spans="4:12" ht="13.2">
      <c r="D412" s="85"/>
      <c r="F412" s="48"/>
      <c r="H412" s="86"/>
      <c r="L412" s="87"/>
    </row>
    <row r="413" spans="4:12" ht="13.2">
      <c r="D413" s="85"/>
      <c r="F413" s="48"/>
      <c r="H413" s="86"/>
      <c r="L413" s="87"/>
    </row>
    <row r="414" spans="4:12" ht="13.2">
      <c r="D414" s="85"/>
      <c r="F414" s="48"/>
      <c r="H414" s="86"/>
      <c r="L414" s="87"/>
    </row>
    <row r="415" spans="4:12" ht="13.2">
      <c r="D415" s="85"/>
      <c r="F415" s="48"/>
      <c r="H415" s="86"/>
      <c r="L415" s="87"/>
    </row>
    <row r="416" spans="4:12" ht="13.2">
      <c r="D416" s="85"/>
      <c r="F416" s="48"/>
      <c r="H416" s="86"/>
      <c r="L416" s="87"/>
    </row>
    <row r="417" spans="4:12" ht="13.2">
      <c r="D417" s="85"/>
      <c r="F417" s="48"/>
      <c r="H417" s="86"/>
      <c r="L417" s="87"/>
    </row>
    <row r="418" spans="4:12" ht="13.2">
      <c r="D418" s="85"/>
      <c r="F418" s="48"/>
      <c r="H418" s="86"/>
      <c r="L418" s="87"/>
    </row>
    <row r="419" spans="4:12" ht="13.2">
      <c r="D419" s="85"/>
      <c r="F419" s="48"/>
      <c r="H419" s="86"/>
      <c r="L419" s="87"/>
    </row>
    <row r="420" spans="4:12" ht="13.2">
      <c r="D420" s="85"/>
      <c r="F420" s="48"/>
      <c r="H420" s="86"/>
      <c r="L420" s="87"/>
    </row>
    <row r="421" spans="4:12" ht="13.2">
      <c r="D421" s="85"/>
      <c r="F421" s="48"/>
      <c r="H421" s="86"/>
      <c r="L421" s="87"/>
    </row>
    <row r="422" spans="4:12" ht="13.2">
      <c r="D422" s="85"/>
      <c r="F422" s="48"/>
      <c r="H422" s="86"/>
      <c r="L422" s="87"/>
    </row>
    <row r="423" spans="4:12" ht="13.2">
      <c r="D423" s="85"/>
      <c r="F423" s="48"/>
      <c r="H423" s="86"/>
      <c r="L423" s="87"/>
    </row>
    <row r="424" spans="4:12" ht="13.2">
      <c r="D424" s="85"/>
      <c r="F424" s="48"/>
      <c r="H424" s="86"/>
      <c r="L424" s="87"/>
    </row>
    <row r="425" spans="4:12" ht="13.2">
      <c r="D425" s="85"/>
      <c r="F425" s="48"/>
      <c r="H425" s="86"/>
      <c r="L425" s="87"/>
    </row>
    <row r="426" spans="4:12" ht="13.2">
      <c r="D426" s="85"/>
      <c r="F426" s="48"/>
      <c r="H426" s="86"/>
      <c r="L426" s="87"/>
    </row>
    <row r="427" spans="4:12" ht="13.2">
      <c r="D427" s="85"/>
      <c r="F427" s="48"/>
      <c r="H427" s="86"/>
      <c r="L427" s="87"/>
    </row>
    <row r="428" spans="4:12" ht="13.2">
      <c r="D428" s="85"/>
      <c r="F428" s="48"/>
      <c r="H428" s="86"/>
      <c r="L428" s="87"/>
    </row>
    <row r="429" spans="4:12" ht="13.2">
      <c r="D429" s="85"/>
      <c r="F429" s="48"/>
      <c r="H429" s="86"/>
      <c r="L429" s="87"/>
    </row>
    <row r="430" spans="4:12" ht="13.2">
      <c r="D430" s="85"/>
      <c r="F430" s="48"/>
      <c r="H430" s="86"/>
      <c r="L430" s="87"/>
    </row>
    <row r="431" spans="4:12" ht="13.2">
      <c r="D431" s="85"/>
      <c r="F431" s="48"/>
      <c r="H431" s="86"/>
      <c r="L431" s="87"/>
    </row>
    <row r="432" spans="4:12" ht="13.2">
      <c r="D432" s="85"/>
      <c r="F432" s="48"/>
      <c r="H432" s="86"/>
      <c r="L432" s="87"/>
    </row>
    <row r="433" spans="4:12" ht="13.2">
      <c r="D433" s="85"/>
      <c r="F433" s="48"/>
      <c r="H433" s="86"/>
      <c r="L433" s="87"/>
    </row>
    <row r="434" spans="4:12" ht="13.2">
      <c r="D434" s="85"/>
      <c r="F434" s="48"/>
      <c r="H434" s="86"/>
      <c r="L434" s="87"/>
    </row>
    <row r="435" spans="4:12" ht="13.2">
      <c r="D435" s="85"/>
      <c r="F435" s="48"/>
      <c r="H435" s="86"/>
      <c r="L435" s="87"/>
    </row>
    <row r="436" spans="4:12" ht="13.2">
      <c r="D436" s="85"/>
      <c r="F436" s="48"/>
      <c r="H436" s="86"/>
      <c r="L436" s="87"/>
    </row>
    <row r="437" spans="4:12" ht="13.2">
      <c r="D437" s="85"/>
      <c r="F437" s="48"/>
      <c r="H437" s="86"/>
      <c r="L437" s="87"/>
    </row>
    <row r="438" spans="4:12" ht="13.2">
      <c r="D438" s="85"/>
      <c r="F438" s="48"/>
      <c r="H438" s="86"/>
      <c r="L438" s="87"/>
    </row>
    <row r="439" spans="4:12" ht="13.2">
      <c r="D439" s="85"/>
      <c r="F439" s="48"/>
      <c r="H439" s="86"/>
      <c r="L439" s="87"/>
    </row>
    <row r="440" spans="4:12" ht="13.2">
      <c r="D440" s="85"/>
      <c r="F440" s="48"/>
      <c r="H440" s="86"/>
      <c r="L440" s="87"/>
    </row>
    <row r="441" spans="4:12" ht="13.2">
      <c r="D441" s="85"/>
      <c r="F441" s="48"/>
      <c r="H441" s="86"/>
      <c r="L441" s="87"/>
    </row>
    <row r="442" spans="4:12" ht="13.2">
      <c r="D442" s="85"/>
      <c r="F442" s="48"/>
      <c r="H442" s="86"/>
      <c r="L442" s="87"/>
    </row>
    <row r="443" spans="4:12" ht="13.2">
      <c r="D443" s="85"/>
      <c r="F443" s="48"/>
      <c r="H443" s="86"/>
      <c r="L443" s="87"/>
    </row>
    <row r="444" spans="4:12" ht="13.2">
      <c r="D444" s="85"/>
      <c r="F444" s="48"/>
      <c r="H444" s="86"/>
      <c r="L444" s="87"/>
    </row>
    <row r="445" spans="4:12" ht="13.2">
      <c r="D445" s="85"/>
      <c r="F445" s="48"/>
      <c r="H445" s="86"/>
      <c r="L445" s="87"/>
    </row>
    <row r="446" spans="4:12" ht="13.2">
      <c r="D446" s="85"/>
      <c r="F446" s="48"/>
      <c r="H446" s="86"/>
      <c r="L446" s="87"/>
    </row>
    <row r="447" spans="4:12" ht="13.2">
      <c r="D447" s="85"/>
      <c r="F447" s="48"/>
      <c r="H447" s="86"/>
      <c r="L447" s="87"/>
    </row>
    <row r="448" spans="4:12" ht="13.2">
      <c r="D448" s="85"/>
      <c r="F448" s="48"/>
      <c r="H448" s="86"/>
      <c r="L448" s="87"/>
    </row>
    <row r="449" spans="4:12" ht="13.2">
      <c r="D449" s="85"/>
      <c r="F449" s="48"/>
      <c r="H449" s="86"/>
      <c r="L449" s="87"/>
    </row>
    <row r="450" spans="4:12" ht="13.2">
      <c r="D450" s="85"/>
      <c r="F450" s="48"/>
      <c r="H450" s="86"/>
      <c r="L450" s="87"/>
    </row>
    <row r="451" spans="4:12" ht="13.2">
      <c r="D451" s="85"/>
      <c r="F451" s="48"/>
      <c r="H451" s="86"/>
      <c r="L451" s="87"/>
    </row>
    <row r="452" spans="4:12" ht="13.2">
      <c r="D452" s="85"/>
      <c r="F452" s="48"/>
      <c r="H452" s="86"/>
      <c r="L452" s="87"/>
    </row>
    <row r="453" spans="4:12" ht="13.2">
      <c r="D453" s="85"/>
      <c r="F453" s="48"/>
      <c r="H453" s="86"/>
      <c r="L453" s="87"/>
    </row>
    <row r="454" spans="4:12" ht="13.2">
      <c r="D454" s="85"/>
      <c r="F454" s="48"/>
      <c r="H454" s="86"/>
      <c r="L454" s="87"/>
    </row>
    <row r="455" spans="4:12" ht="13.2">
      <c r="D455" s="85"/>
      <c r="F455" s="48"/>
      <c r="H455" s="86"/>
      <c r="L455" s="87"/>
    </row>
    <row r="456" spans="4:12" ht="13.2">
      <c r="D456" s="85"/>
      <c r="F456" s="48"/>
      <c r="H456" s="86"/>
      <c r="L456" s="87"/>
    </row>
    <row r="457" spans="4:12" ht="13.2">
      <c r="D457" s="85"/>
      <c r="F457" s="48"/>
      <c r="H457" s="86"/>
      <c r="L457" s="87"/>
    </row>
    <row r="458" spans="4:12" ht="13.2">
      <c r="D458" s="85"/>
      <c r="F458" s="48"/>
      <c r="H458" s="86"/>
      <c r="L458" s="87"/>
    </row>
    <row r="459" spans="4:12" ht="13.2">
      <c r="D459" s="85"/>
      <c r="F459" s="48"/>
      <c r="H459" s="86"/>
      <c r="L459" s="87"/>
    </row>
    <row r="460" spans="4:12" ht="13.2">
      <c r="D460" s="85"/>
      <c r="F460" s="48"/>
      <c r="H460" s="86"/>
      <c r="L460" s="87"/>
    </row>
    <row r="461" spans="4:12" ht="13.2">
      <c r="D461" s="85"/>
      <c r="F461" s="48"/>
      <c r="H461" s="86"/>
      <c r="L461" s="87"/>
    </row>
    <row r="462" spans="4:12" ht="13.2">
      <c r="D462" s="85"/>
      <c r="F462" s="48"/>
      <c r="H462" s="86"/>
      <c r="L462" s="87"/>
    </row>
    <row r="463" spans="4:12" ht="13.2">
      <c r="D463" s="85"/>
      <c r="F463" s="48"/>
      <c r="H463" s="86"/>
      <c r="L463" s="87"/>
    </row>
    <row r="464" spans="4:12" ht="13.2">
      <c r="D464" s="85"/>
      <c r="F464" s="48"/>
      <c r="H464" s="86"/>
      <c r="L464" s="87"/>
    </row>
    <row r="465" spans="4:12" ht="13.2">
      <c r="D465" s="85"/>
      <c r="F465" s="48"/>
      <c r="H465" s="86"/>
      <c r="L465" s="87"/>
    </row>
    <row r="466" spans="4:12" ht="13.2">
      <c r="D466" s="85"/>
      <c r="F466" s="48"/>
      <c r="H466" s="86"/>
      <c r="L466" s="87"/>
    </row>
    <row r="467" spans="4:12" ht="13.2">
      <c r="D467" s="85"/>
      <c r="F467" s="48"/>
      <c r="H467" s="86"/>
      <c r="L467" s="87"/>
    </row>
    <row r="468" spans="4:12" ht="13.2">
      <c r="D468" s="85"/>
      <c r="F468" s="48"/>
      <c r="H468" s="86"/>
      <c r="L468" s="87"/>
    </row>
    <row r="469" spans="4:12" ht="13.2">
      <c r="D469" s="85"/>
      <c r="F469" s="48"/>
      <c r="H469" s="86"/>
      <c r="L469" s="87"/>
    </row>
    <row r="470" spans="4:12" ht="13.2">
      <c r="D470" s="85"/>
      <c r="F470" s="48"/>
      <c r="H470" s="86"/>
      <c r="L470" s="87"/>
    </row>
    <row r="471" spans="4:12" ht="13.2">
      <c r="D471" s="85"/>
      <c r="F471" s="48"/>
      <c r="H471" s="86"/>
      <c r="L471" s="87"/>
    </row>
    <row r="472" spans="4:12" ht="13.2">
      <c r="D472" s="85"/>
      <c r="F472" s="48"/>
      <c r="H472" s="86"/>
      <c r="L472" s="87"/>
    </row>
    <row r="473" spans="4:12" ht="13.2">
      <c r="D473" s="85"/>
      <c r="F473" s="48"/>
      <c r="H473" s="86"/>
      <c r="L473" s="87"/>
    </row>
    <row r="474" spans="4:12" ht="13.2">
      <c r="D474" s="85"/>
      <c r="F474" s="48"/>
      <c r="H474" s="86"/>
      <c r="L474" s="87"/>
    </row>
    <row r="475" spans="4:12" ht="13.2">
      <c r="D475" s="85"/>
      <c r="F475" s="48"/>
      <c r="H475" s="86"/>
      <c r="L475" s="87"/>
    </row>
    <row r="476" spans="4:12" ht="13.2">
      <c r="D476" s="85"/>
      <c r="F476" s="48"/>
      <c r="H476" s="86"/>
      <c r="L476" s="87"/>
    </row>
    <row r="477" spans="4:12" ht="13.2">
      <c r="D477" s="85"/>
      <c r="F477" s="48"/>
      <c r="H477" s="86"/>
      <c r="L477" s="87"/>
    </row>
    <row r="478" spans="4:12" ht="13.2">
      <c r="D478" s="85"/>
      <c r="F478" s="48"/>
      <c r="H478" s="86"/>
      <c r="L478" s="87"/>
    </row>
    <row r="479" spans="4:12" ht="13.2">
      <c r="D479" s="85"/>
      <c r="F479" s="48"/>
      <c r="H479" s="86"/>
      <c r="L479" s="87"/>
    </row>
    <row r="480" spans="4:12" ht="13.2">
      <c r="D480" s="85"/>
      <c r="F480" s="48"/>
      <c r="H480" s="86"/>
      <c r="L480" s="87"/>
    </row>
    <row r="481" spans="4:12" ht="13.2">
      <c r="D481" s="85"/>
      <c r="F481" s="48"/>
      <c r="H481" s="86"/>
      <c r="L481" s="87"/>
    </row>
    <row r="482" spans="4:12" ht="13.2">
      <c r="D482" s="85"/>
      <c r="F482" s="48"/>
      <c r="H482" s="86"/>
      <c r="L482" s="87"/>
    </row>
    <row r="483" spans="4:12" ht="13.2">
      <c r="D483" s="85"/>
      <c r="F483" s="48"/>
      <c r="H483" s="86"/>
      <c r="L483" s="87"/>
    </row>
    <row r="484" spans="4:12" ht="13.2">
      <c r="D484" s="85"/>
      <c r="F484" s="48"/>
      <c r="H484" s="86"/>
      <c r="L484" s="87"/>
    </row>
    <row r="485" spans="4:12" ht="13.2">
      <c r="D485" s="85"/>
      <c r="F485" s="48"/>
      <c r="H485" s="86"/>
      <c r="L485" s="87"/>
    </row>
    <row r="486" spans="4:12" ht="13.2">
      <c r="D486" s="85"/>
      <c r="F486" s="48"/>
      <c r="H486" s="86"/>
      <c r="L486" s="87"/>
    </row>
    <row r="487" spans="4:12" ht="13.2">
      <c r="D487" s="85"/>
      <c r="F487" s="48"/>
      <c r="H487" s="86"/>
      <c r="L487" s="87"/>
    </row>
    <row r="488" spans="4:12" ht="13.2">
      <c r="D488" s="85"/>
      <c r="F488" s="48"/>
      <c r="H488" s="86"/>
      <c r="L488" s="87"/>
    </row>
    <row r="489" spans="4:12" ht="13.2">
      <c r="D489" s="85"/>
      <c r="F489" s="48"/>
      <c r="H489" s="86"/>
      <c r="L489" s="87"/>
    </row>
    <row r="490" spans="4:12" ht="13.2">
      <c r="D490" s="85"/>
      <c r="F490" s="48"/>
      <c r="H490" s="86"/>
      <c r="L490" s="87"/>
    </row>
    <row r="491" spans="4:12" ht="13.2">
      <c r="D491" s="85"/>
      <c r="F491" s="48"/>
      <c r="H491" s="86"/>
      <c r="L491" s="87"/>
    </row>
    <row r="492" spans="4:12" ht="13.2">
      <c r="D492" s="85"/>
      <c r="F492" s="48"/>
      <c r="H492" s="86"/>
      <c r="L492" s="87"/>
    </row>
    <row r="493" spans="4:12" ht="13.2">
      <c r="D493" s="85"/>
      <c r="F493" s="48"/>
      <c r="H493" s="86"/>
      <c r="L493" s="87"/>
    </row>
    <row r="494" spans="4:12" ht="13.2">
      <c r="D494" s="85"/>
      <c r="F494" s="48"/>
      <c r="H494" s="86"/>
      <c r="L494" s="87"/>
    </row>
    <row r="495" spans="4:12" ht="13.2">
      <c r="D495" s="85"/>
      <c r="F495" s="48"/>
      <c r="H495" s="86"/>
      <c r="L495" s="87"/>
    </row>
    <row r="496" spans="4:12" ht="13.2">
      <c r="D496" s="85"/>
      <c r="F496" s="48"/>
      <c r="H496" s="86"/>
      <c r="L496" s="87"/>
    </row>
    <row r="497" spans="4:12" ht="13.2">
      <c r="D497" s="85"/>
      <c r="F497" s="48"/>
      <c r="H497" s="86"/>
      <c r="L497" s="87"/>
    </row>
    <row r="498" spans="4:12" ht="13.2">
      <c r="D498" s="85"/>
      <c r="F498" s="48"/>
      <c r="H498" s="86"/>
      <c r="L498" s="87"/>
    </row>
    <row r="499" spans="4:12" ht="13.2">
      <c r="D499" s="85"/>
      <c r="F499" s="48"/>
      <c r="H499" s="86"/>
      <c r="L499" s="87"/>
    </row>
    <row r="500" spans="4:12" ht="13.2">
      <c r="D500" s="85"/>
      <c r="F500" s="48"/>
      <c r="H500" s="86"/>
      <c r="L500" s="87"/>
    </row>
    <row r="501" spans="4:12" ht="13.2">
      <c r="D501" s="85"/>
      <c r="F501" s="48"/>
      <c r="H501" s="86"/>
      <c r="L501" s="87"/>
    </row>
    <row r="502" spans="4:12" ht="13.2">
      <c r="D502" s="85"/>
      <c r="F502" s="48"/>
      <c r="H502" s="86"/>
      <c r="L502" s="87"/>
    </row>
    <row r="503" spans="4:12" ht="13.2">
      <c r="D503" s="85"/>
      <c r="F503" s="48"/>
      <c r="H503" s="86"/>
      <c r="L503" s="87"/>
    </row>
    <row r="504" spans="4:12" ht="13.2">
      <c r="D504" s="85"/>
      <c r="F504" s="48"/>
      <c r="H504" s="86"/>
      <c r="L504" s="87"/>
    </row>
    <row r="505" spans="4:12" ht="13.2">
      <c r="D505" s="85"/>
      <c r="F505" s="48"/>
      <c r="H505" s="86"/>
      <c r="L505" s="87"/>
    </row>
    <row r="506" spans="4:12" ht="13.2">
      <c r="D506" s="85"/>
      <c r="F506" s="48"/>
      <c r="H506" s="86"/>
      <c r="L506" s="87"/>
    </row>
    <row r="507" spans="4:12" ht="13.2">
      <c r="D507" s="85"/>
      <c r="F507" s="48"/>
      <c r="H507" s="86"/>
      <c r="L507" s="87"/>
    </row>
    <row r="508" spans="4:12" ht="13.2">
      <c r="D508" s="85"/>
      <c r="F508" s="48"/>
      <c r="H508" s="86"/>
      <c r="L508" s="87"/>
    </row>
    <row r="509" spans="4:12" ht="13.2">
      <c r="D509" s="85"/>
      <c r="F509" s="48"/>
      <c r="H509" s="86"/>
      <c r="L509" s="87"/>
    </row>
    <row r="510" spans="4:12" ht="13.2">
      <c r="D510" s="85"/>
      <c r="F510" s="48"/>
      <c r="H510" s="86"/>
      <c r="L510" s="87"/>
    </row>
    <row r="511" spans="4:12" ht="13.2">
      <c r="D511" s="85"/>
      <c r="F511" s="48"/>
      <c r="H511" s="86"/>
      <c r="L511" s="87"/>
    </row>
    <row r="512" spans="4:12" ht="13.2">
      <c r="D512" s="85"/>
      <c r="F512" s="48"/>
      <c r="H512" s="86"/>
      <c r="L512" s="87"/>
    </row>
    <row r="513" spans="4:12" ht="13.2">
      <c r="D513" s="85"/>
      <c r="F513" s="48"/>
      <c r="H513" s="86"/>
      <c r="L513" s="87"/>
    </row>
    <row r="514" spans="4:12" ht="13.2">
      <c r="D514" s="85"/>
      <c r="F514" s="48"/>
      <c r="H514" s="86"/>
      <c r="L514" s="87"/>
    </row>
    <row r="515" spans="4:12" ht="13.2">
      <c r="D515" s="85"/>
      <c r="F515" s="48"/>
      <c r="H515" s="86"/>
      <c r="L515" s="87"/>
    </row>
    <row r="516" spans="4:12" ht="13.2">
      <c r="D516" s="85"/>
      <c r="F516" s="48"/>
      <c r="H516" s="86"/>
      <c r="L516" s="87"/>
    </row>
    <row r="517" spans="4:12" ht="13.2">
      <c r="D517" s="85"/>
      <c r="F517" s="48"/>
      <c r="H517" s="86"/>
      <c r="L517" s="87"/>
    </row>
    <row r="518" spans="4:12" ht="13.2">
      <c r="D518" s="85"/>
      <c r="F518" s="48"/>
      <c r="H518" s="86"/>
      <c r="L518" s="87"/>
    </row>
    <row r="519" spans="4:12" ht="13.2">
      <c r="D519" s="85"/>
      <c r="F519" s="48"/>
      <c r="H519" s="86"/>
      <c r="L519" s="87"/>
    </row>
    <row r="520" spans="4:12" ht="13.2">
      <c r="D520" s="85"/>
      <c r="F520" s="48"/>
      <c r="H520" s="86"/>
      <c r="L520" s="87"/>
    </row>
    <row r="521" spans="4:12" ht="13.2">
      <c r="D521" s="85"/>
      <c r="F521" s="48"/>
      <c r="H521" s="86"/>
      <c r="L521" s="87"/>
    </row>
    <row r="522" spans="4:12" ht="13.2">
      <c r="D522" s="85"/>
      <c r="F522" s="48"/>
      <c r="H522" s="86"/>
      <c r="L522" s="87"/>
    </row>
    <row r="523" spans="4:12" ht="13.2">
      <c r="D523" s="85"/>
      <c r="F523" s="48"/>
      <c r="H523" s="86"/>
      <c r="L523" s="87"/>
    </row>
    <row r="524" spans="4:12" ht="13.2">
      <c r="D524" s="85"/>
      <c r="F524" s="48"/>
      <c r="H524" s="86"/>
      <c r="L524" s="87"/>
    </row>
    <row r="525" spans="4:12" ht="13.2">
      <c r="D525" s="85"/>
      <c r="F525" s="48"/>
      <c r="H525" s="86"/>
      <c r="L525" s="87"/>
    </row>
    <row r="526" spans="4:12" ht="13.2">
      <c r="D526" s="85"/>
      <c r="F526" s="48"/>
      <c r="H526" s="86"/>
      <c r="L526" s="87"/>
    </row>
    <row r="527" spans="4:12" ht="13.2">
      <c r="D527" s="85"/>
      <c r="F527" s="48"/>
      <c r="H527" s="86"/>
      <c r="L527" s="87"/>
    </row>
    <row r="528" spans="4:12" ht="13.2">
      <c r="D528" s="85"/>
      <c r="F528" s="48"/>
      <c r="H528" s="86"/>
      <c r="L528" s="87"/>
    </row>
    <row r="529" spans="4:12" ht="13.2">
      <c r="D529" s="85"/>
      <c r="F529" s="48"/>
      <c r="H529" s="86"/>
      <c r="L529" s="87"/>
    </row>
    <row r="530" spans="4:12" ht="13.2">
      <c r="D530" s="85"/>
      <c r="F530" s="48"/>
      <c r="H530" s="86"/>
      <c r="L530" s="87"/>
    </row>
    <row r="531" spans="4:12" ht="13.2">
      <c r="D531" s="85"/>
      <c r="F531" s="48"/>
      <c r="H531" s="86"/>
      <c r="L531" s="87"/>
    </row>
    <row r="532" spans="4:12" ht="13.2">
      <c r="D532" s="85"/>
      <c r="F532" s="48"/>
      <c r="H532" s="86"/>
      <c r="L532" s="87"/>
    </row>
    <row r="533" spans="4:12" ht="13.2">
      <c r="D533" s="85"/>
      <c r="F533" s="48"/>
      <c r="H533" s="86"/>
      <c r="L533" s="87"/>
    </row>
    <row r="534" spans="4:12" ht="13.2">
      <c r="D534" s="85"/>
      <c r="F534" s="48"/>
      <c r="H534" s="86"/>
      <c r="L534" s="87"/>
    </row>
    <row r="535" spans="4:12" ht="13.2">
      <c r="D535" s="85"/>
      <c r="F535" s="48"/>
      <c r="H535" s="86"/>
      <c r="L535" s="87"/>
    </row>
    <row r="536" spans="4:12" ht="13.2">
      <c r="D536" s="85"/>
      <c r="F536" s="48"/>
      <c r="H536" s="86"/>
      <c r="L536" s="87"/>
    </row>
    <row r="537" spans="4:12" ht="13.2">
      <c r="D537" s="85"/>
      <c r="F537" s="48"/>
      <c r="H537" s="86"/>
      <c r="L537" s="87"/>
    </row>
    <row r="538" spans="4:12" ht="13.2">
      <c r="D538" s="85"/>
      <c r="F538" s="48"/>
      <c r="H538" s="86"/>
      <c r="L538" s="87"/>
    </row>
    <row r="539" spans="4:12" ht="13.2">
      <c r="D539" s="85"/>
      <c r="F539" s="48"/>
      <c r="H539" s="86"/>
      <c r="L539" s="87"/>
    </row>
    <row r="540" spans="4:12" ht="13.2">
      <c r="D540" s="85"/>
      <c r="F540" s="48"/>
      <c r="H540" s="86"/>
      <c r="L540" s="87"/>
    </row>
    <row r="541" spans="4:12" ht="13.2">
      <c r="D541" s="85"/>
      <c r="F541" s="48"/>
      <c r="H541" s="86"/>
      <c r="L541" s="87"/>
    </row>
    <row r="542" spans="4:12" ht="13.2">
      <c r="D542" s="85"/>
      <c r="F542" s="48"/>
      <c r="H542" s="86"/>
      <c r="L542" s="87"/>
    </row>
    <row r="543" spans="4:12" ht="13.2">
      <c r="D543" s="85"/>
      <c r="F543" s="48"/>
      <c r="H543" s="86"/>
      <c r="L543" s="87"/>
    </row>
    <row r="544" spans="4:12" ht="13.2">
      <c r="D544" s="85"/>
      <c r="F544" s="48"/>
      <c r="H544" s="86"/>
      <c r="L544" s="87"/>
    </row>
    <row r="545" spans="4:12" ht="13.2">
      <c r="D545" s="85"/>
      <c r="F545" s="48"/>
      <c r="H545" s="86"/>
      <c r="L545" s="87"/>
    </row>
    <row r="546" spans="4:12" ht="13.2">
      <c r="D546" s="85"/>
      <c r="F546" s="48"/>
      <c r="H546" s="86"/>
      <c r="L546" s="87"/>
    </row>
    <row r="547" spans="4:12" ht="13.2">
      <c r="D547" s="85"/>
      <c r="F547" s="48"/>
      <c r="H547" s="86"/>
      <c r="L547" s="87"/>
    </row>
    <row r="548" spans="4:12" ht="13.2">
      <c r="D548" s="85"/>
      <c r="F548" s="48"/>
      <c r="H548" s="86"/>
      <c r="L548" s="87"/>
    </row>
    <row r="549" spans="4:12" ht="13.2">
      <c r="D549" s="85"/>
      <c r="F549" s="48"/>
      <c r="H549" s="86"/>
      <c r="L549" s="87"/>
    </row>
    <row r="550" spans="4:12" ht="13.2">
      <c r="D550" s="85"/>
      <c r="F550" s="48"/>
      <c r="H550" s="86"/>
      <c r="L550" s="87"/>
    </row>
    <row r="551" spans="4:12" ht="13.2">
      <c r="D551" s="85"/>
      <c r="F551" s="48"/>
      <c r="H551" s="86"/>
      <c r="L551" s="87"/>
    </row>
    <row r="552" spans="4:12" ht="13.2">
      <c r="D552" s="85"/>
      <c r="F552" s="48"/>
      <c r="H552" s="86"/>
      <c r="L552" s="87"/>
    </row>
    <row r="553" spans="4:12" ht="13.2">
      <c r="D553" s="85"/>
      <c r="F553" s="48"/>
      <c r="H553" s="86"/>
      <c r="L553" s="87"/>
    </row>
    <row r="554" spans="4:12" ht="13.2">
      <c r="D554" s="85"/>
      <c r="F554" s="48"/>
      <c r="H554" s="86"/>
      <c r="L554" s="87"/>
    </row>
    <row r="555" spans="4:12" ht="13.2">
      <c r="D555" s="85"/>
      <c r="F555" s="48"/>
      <c r="H555" s="86"/>
      <c r="L555" s="87"/>
    </row>
    <row r="556" spans="4:12" ht="13.2">
      <c r="D556" s="85"/>
      <c r="F556" s="48"/>
      <c r="H556" s="86"/>
      <c r="L556" s="87"/>
    </row>
    <row r="557" spans="4:12" ht="13.2">
      <c r="D557" s="85"/>
      <c r="F557" s="48"/>
      <c r="H557" s="86"/>
      <c r="L557" s="87"/>
    </row>
    <row r="558" spans="4:12" ht="13.2">
      <c r="D558" s="85"/>
      <c r="F558" s="48"/>
      <c r="H558" s="86"/>
      <c r="L558" s="87"/>
    </row>
    <row r="559" spans="4:12" ht="13.2">
      <c r="D559" s="85"/>
      <c r="F559" s="48"/>
      <c r="H559" s="86"/>
      <c r="L559" s="87"/>
    </row>
    <row r="560" spans="4:12" ht="13.2">
      <c r="D560" s="85"/>
      <c r="F560" s="48"/>
      <c r="H560" s="86"/>
      <c r="L560" s="87"/>
    </row>
    <row r="561" spans="4:12" ht="13.2">
      <c r="D561" s="85"/>
      <c r="F561" s="48"/>
      <c r="H561" s="86"/>
      <c r="L561" s="87"/>
    </row>
    <row r="562" spans="4:12" ht="13.2">
      <c r="D562" s="85"/>
      <c r="F562" s="48"/>
      <c r="H562" s="86"/>
      <c r="L562" s="87"/>
    </row>
    <row r="563" spans="4:12" ht="13.2">
      <c r="D563" s="85"/>
      <c r="F563" s="48"/>
      <c r="H563" s="86"/>
      <c r="L563" s="87"/>
    </row>
    <row r="564" spans="4:12" ht="13.2">
      <c r="D564" s="85"/>
      <c r="F564" s="48"/>
      <c r="H564" s="86"/>
      <c r="L564" s="87"/>
    </row>
    <row r="565" spans="4:12" ht="13.2">
      <c r="D565" s="85"/>
      <c r="F565" s="48"/>
      <c r="H565" s="86"/>
      <c r="L565" s="87"/>
    </row>
    <row r="566" spans="4:12" ht="13.2">
      <c r="D566" s="85"/>
      <c r="F566" s="48"/>
      <c r="H566" s="86"/>
      <c r="L566" s="87"/>
    </row>
    <row r="567" spans="4:12" ht="13.2">
      <c r="D567" s="85"/>
      <c r="F567" s="48"/>
      <c r="H567" s="86"/>
      <c r="L567" s="87"/>
    </row>
    <row r="568" spans="4:12" ht="13.2">
      <c r="D568" s="85"/>
      <c r="F568" s="48"/>
      <c r="H568" s="86"/>
      <c r="L568" s="87"/>
    </row>
    <row r="569" spans="4:12" ht="13.2">
      <c r="D569" s="85"/>
      <c r="F569" s="48"/>
      <c r="H569" s="86"/>
      <c r="L569" s="87"/>
    </row>
    <row r="570" spans="4:12" ht="13.2">
      <c r="D570" s="85"/>
      <c r="F570" s="48"/>
      <c r="H570" s="86"/>
      <c r="L570" s="87"/>
    </row>
    <row r="571" spans="4:12" ht="13.2">
      <c r="D571" s="85"/>
      <c r="F571" s="48"/>
      <c r="H571" s="86"/>
      <c r="L571" s="87"/>
    </row>
    <row r="572" spans="4:12" ht="13.2">
      <c r="D572" s="85"/>
      <c r="F572" s="48"/>
      <c r="H572" s="86"/>
      <c r="L572" s="87"/>
    </row>
    <row r="573" spans="4:12" ht="13.2">
      <c r="D573" s="85"/>
      <c r="F573" s="48"/>
      <c r="H573" s="86"/>
      <c r="L573" s="87"/>
    </row>
    <row r="574" spans="4:12" ht="13.2">
      <c r="D574" s="85"/>
      <c r="F574" s="48"/>
      <c r="H574" s="86"/>
      <c r="L574" s="87"/>
    </row>
    <row r="575" spans="4:12" ht="13.2">
      <c r="D575" s="85"/>
      <c r="F575" s="48"/>
      <c r="H575" s="86"/>
      <c r="L575" s="87"/>
    </row>
    <row r="576" spans="4:12" ht="13.2">
      <c r="D576" s="85"/>
      <c r="F576" s="48"/>
      <c r="H576" s="86"/>
      <c r="L576" s="87"/>
    </row>
    <row r="577" spans="4:12" ht="13.2">
      <c r="D577" s="85"/>
      <c r="F577" s="48"/>
      <c r="H577" s="86"/>
      <c r="L577" s="87"/>
    </row>
    <row r="578" spans="4:12" ht="13.2">
      <c r="D578" s="85"/>
      <c r="F578" s="48"/>
      <c r="H578" s="86"/>
      <c r="L578" s="87"/>
    </row>
    <row r="579" spans="4:12" ht="13.2">
      <c r="D579" s="85"/>
      <c r="F579" s="48"/>
      <c r="H579" s="86"/>
      <c r="L579" s="87"/>
    </row>
    <row r="580" spans="4:12" ht="13.2">
      <c r="D580" s="85"/>
      <c r="F580" s="48"/>
      <c r="H580" s="86"/>
      <c r="L580" s="87"/>
    </row>
    <row r="581" spans="4:12" ht="13.2">
      <c r="D581" s="85"/>
      <c r="F581" s="48"/>
      <c r="H581" s="86"/>
      <c r="L581" s="87"/>
    </row>
    <row r="582" spans="4:12" ht="13.2">
      <c r="D582" s="85"/>
      <c r="F582" s="48"/>
      <c r="H582" s="86"/>
      <c r="L582" s="87"/>
    </row>
    <row r="583" spans="4:12" ht="13.2">
      <c r="D583" s="85"/>
      <c r="F583" s="48"/>
      <c r="H583" s="86"/>
      <c r="L583" s="87"/>
    </row>
    <row r="584" spans="4:12" ht="13.2">
      <c r="D584" s="85"/>
      <c r="F584" s="48"/>
      <c r="H584" s="86"/>
      <c r="L584" s="87"/>
    </row>
    <row r="585" spans="4:12" ht="13.2">
      <c r="D585" s="85"/>
      <c r="F585" s="48"/>
      <c r="H585" s="86"/>
      <c r="L585" s="87"/>
    </row>
    <row r="586" spans="4:12" ht="13.2">
      <c r="D586" s="85"/>
      <c r="F586" s="48"/>
      <c r="H586" s="86"/>
      <c r="L586" s="87"/>
    </row>
    <row r="587" spans="4:12" ht="13.2">
      <c r="D587" s="85"/>
      <c r="F587" s="48"/>
      <c r="H587" s="86"/>
      <c r="L587" s="87"/>
    </row>
    <row r="588" spans="4:12" ht="13.2">
      <c r="D588" s="85"/>
      <c r="F588" s="48"/>
      <c r="H588" s="86"/>
      <c r="L588" s="87"/>
    </row>
    <row r="589" spans="4:12" ht="13.2">
      <c r="D589" s="85"/>
      <c r="F589" s="48"/>
      <c r="H589" s="86"/>
      <c r="L589" s="87"/>
    </row>
    <row r="590" spans="4:12" ht="13.2">
      <c r="D590" s="85"/>
      <c r="F590" s="48"/>
      <c r="H590" s="86"/>
      <c r="L590" s="87"/>
    </row>
    <row r="591" spans="4:12" ht="13.2">
      <c r="D591" s="85"/>
      <c r="F591" s="48"/>
      <c r="H591" s="86"/>
      <c r="L591" s="87"/>
    </row>
    <row r="592" spans="4:12" ht="13.2">
      <c r="D592" s="85"/>
      <c r="F592" s="48"/>
      <c r="H592" s="86"/>
      <c r="L592" s="87"/>
    </row>
    <row r="593" spans="4:12" ht="13.2">
      <c r="D593" s="85"/>
      <c r="F593" s="48"/>
      <c r="H593" s="86"/>
      <c r="L593" s="87"/>
    </row>
    <row r="594" spans="4:12" ht="13.2">
      <c r="D594" s="85"/>
      <c r="F594" s="48"/>
      <c r="H594" s="86"/>
      <c r="L594" s="87"/>
    </row>
    <row r="595" spans="4:12" ht="13.2">
      <c r="D595" s="85"/>
      <c r="F595" s="48"/>
      <c r="H595" s="86"/>
      <c r="L595" s="87"/>
    </row>
    <row r="596" spans="4:12" ht="13.2">
      <c r="D596" s="85"/>
      <c r="F596" s="48"/>
      <c r="H596" s="86"/>
      <c r="L596" s="87"/>
    </row>
    <row r="597" spans="4:12" ht="13.2">
      <c r="D597" s="85"/>
      <c r="F597" s="48"/>
      <c r="H597" s="86"/>
      <c r="L597" s="87"/>
    </row>
    <row r="598" spans="4:12" ht="13.2">
      <c r="D598" s="85"/>
      <c r="F598" s="48"/>
      <c r="H598" s="86"/>
      <c r="L598" s="87"/>
    </row>
    <row r="599" spans="4:12" ht="13.2">
      <c r="D599" s="85"/>
      <c r="F599" s="48"/>
      <c r="H599" s="86"/>
      <c r="L599" s="87"/>
    </row>
    <row r="600" spans="4:12" ht="13.2">
      <c r="D600" s="85"/>
      <c r="F600" s="48"/>
      <c r="H600" s="86"/>
      <c r="L600" s="87"/>
    </row>
    <row r="601" spans="4:12" ht="13.2">
      <c r="D601" s="85"/>
      <c r="F601" s="48"/>
      <c r="H601" s="86"/>
      <c r="L601" s="87"/>
    </row>
    <row r="602" spans="4:12" ht="13.2">
      <c r="D602" s="85"/>
      <c r="F602" s="48"/>
      <c r="H602" s="86"/>
      <c r="L602" s="87"/>
    </row>
    <row r="603" spans="4:12" ht="13.2">
      <c r="D603" s="85"/>
      <c r="F603" s="48"/>
      <c r="H603" s="86"/>
      <c r="L603" s="87"/>
    </row>
    <row r="604" spans="4:12" ht="13.2">
      <c r="D604" s="85"/>
      <c r="F604" s="48"/>
      <c r="H604" s="86"/>
      <c r="L604" s="87"/>
    </row>
    <row r="605" spans="4:12" ht="13.2">
      <c r="D605" s="85"/>
      <c r="F605" s="48"/>
      <c r="H605" s="86"/>
      <c r="L605" s="87"/>
    </row>
    <row r="606" spans="4:12" ht="13.2">
      <c r="D606" s="85"/>
      <c r="F606" s="48"/>
      <c r="H606" s="86"/>
      <c r="L606" s="87"/>
    </row>
    <row r="607" spans="4:12" ht="13.2">
      <c r="D607" s="85"/>
      <c r="F607" s="48"/>
      <c r="H607" s="86"/>
      <c r="L607" s="87"/>
    </row>
    <row r="608" spans="4:12" ht="13.2">
      <c r="D608" s="85"/>
      <c r="F608" s="48"/>
      <c r="H608" s="86"/>
      <c r="L608" s="87"/>
    </row>
    <row r="609" spans="4:12" ht="13.2">
      <c r="D609" s="85"/>
      <c r="F609" s="48"/>
      <c r="H609" s="86"/>
      <c r="L609" s="87"/>
    </row>
    <row r="610" spans="4:12" ht="13.2">
      <c r="D610" s="85"/>
      <c r="F610" s="48"/>
      <c r="H610" s="86"/>
      <c r="L610" s="87"/>
    </row>
    <row r="611" spans="4:12" ht="13.2">
      <c r="D611" s="85"/>
      <c r="F611" s="48"/>
      <c r="H611" s="86"/>
      <c r="L611" s="87"/>
    </row>
    <row r="612" spans="4:12" ht="13.2">
      <c r="D612" s="85"/>
      <c r="F612" s="48"/>
      <c r="H612" s="86"/>
      <c r="L612" s="87"/>
    </row>
    <row r="613" spans="4:12" ht="13.2">
      <c r="D613" s="85"/>
      <c r="F613" s="48"/>
      <c r="H613" s="86"/>
      <c r="L613" s="87"/>
    </row>
    <row r="614" spans="4:12" ht="13.2">
      <c r="D614" s="85"/>
      <c r="F614" s="48"/>
      <c r="H614" s="86"/>
      <c r="L614" s="87"/>
    </row>
    <row r="615" spans="4:12" ht="13.2">
      <c r="D615" s="85"/>
      <c r="F615" s="48"/>
      <c r="H615" s="86"/>
      <c r="L615" s="87"/>
    </row>
    <row r="616" spans="4:12" ht="13.2">
      <c r="D616" s="85"/>
      <c r="F616" s="48"/>
      <c r="H616" s="86"/>
      <c r="L616" s="87"/>
    </row>
    <row r="617" spans="4:12" ht="13.2">
      <c r="D617" s="85"/>
      <c r="F617" s="48"/>
      <c r="H617" s="86"/>
      <c r="L617" s="87"/>
    </row>
    <row r="618" spans="4:12" ht="13.2">
      <c r="D618" s="85"/>
      <c r="F618" s="48"/>
      <c r="H618" s="86"/>
      <c r="L618" s="87"/>
    </row>
    <row r="619" spans="4:12" ht="13.2">
      <c r="D619" s="85"/>
      <c r="F619" s="48"/>
      <c r="H619" s="86"/>
      <c r="L619" s="87"/>
    </row>
    <row r="620" spans="4:12" ht="13.2">
      <c r="D620" s="85"/>
      <c r="F620" s="48"/>
      <c r="H620" s="86"/>
      <c r="L620" s="87"/>
    </row>
    <row r="621" spans="4:12" ht="13.2">
      <c r="D621" s="85"/>
      <c r="F621" s="48"/>
      <c r="H621" s="86"/>
      <c r="L621" s="87"/>
    </row>
    <row r="622" spans="4:12" ht="13.2">
      <c r="D622" s="85"/>
      <c r="F622" s="48"/>
      <c r="H622" s="86"/>
      <c r="L622" s="87"/>
    </row>
    <row r="623" spans="4:12" ht="13.2">
      <c r="D623" s="85"/>
      <c r="F623" s="48"/>
      <c r="H623" s="86"/>
      <c r="L623" s="87"/>
    </row>
    <row r="624" spans="4:12" ht="13.2">
      <c r="D624" s="85"/>
      <c r="F624" s="48"/>
      <c r="H624" s="86"/>
      <c r="L624" s="87"/>
    </row>
    <row r="625" spans="4:12" ht="13.2">
      <c r="D625" s="85"/>
      <c r="F625" s="48"/>
      <c r="H625" s="86"/>
      <c r="L625" s="87"/>
    </row>
    <row r="626" spans="4:12" ht="13.2">
      <c r="D626" s="85"/>
      <c r="F626" s="48"/>
      <c r="H626" s="86"/>
      <c r="L626" s="87"/>
    </row>
    <row r="627" spans="4:12" ht="13.2">
      <c r="D627" s="85"/>
      <c r="F627" s="48"/>
      <c r="H627" s="86"/>
      <c r="L627" s="87"/>
    </row>
    <row r="628" spans="4:12" ht="13.2">
      <c r="D628" s="85"/>
      <c r="F628" s="48"/>
      <c r="H628" s="86"/>
      <c r="L628" s="87"/>
    </row>
    <row r="629" spans="4:12" ht="13.2">
      <c r="D629" s="85"/>
      <c r="F629" s="48"/>
      <c r="H629" s="86"/>
      <c r="L629" s="87"/>
    </row>
    <row r="630" spans="4:12" ht="13.2">
      <c r="D630" s="85"/>
      <c r="F630" s="48"/>
      <c r="H630" s="86"/>
      <c r="L630" s="87"/>
    </row>
    <row r="631" spans="4:12" ht="13.2">
      <c r="D631" s="85"/>
      <c r="F631" s="48"/>
      <c r="H631" s="86"/>
      <c r="L631" s="87"/>
    </row>
    <row r="632" spans="4:12" ht="13.2">
      <c r="D632" s="85"/>
      <c r="F632" s="48"/>
      <c r="H632" s="86"/>
      <c r="L632" s="87"/>
    </row>
    <row r="633" spans="4:12" ht="13.2">
      <c r="D633" s="85"/>
      <c r="F633" s="48"/>
      <c r="H633" s="86"/>
      <c r="L633" s="87"/>
    </row>
    <row r="634" spans="4:12" ht="13.2">
      <c r="D634" s="85"/>
      <c r="F634" s="48"/>
      <c r="H634" s="86"/>
      <c r="L634" s="87"/>
    </row>
    <row r="635" spans="4:12" ht="13.2">
      <c r="D635" s="85"/>
      <c r="F635" s="48"/>
      <c r="H635" s="86"/>
      <c r="L635" s="87"/>
    </row>
    <row r="636" spans="4:12" ht="13.2">
      <c r="D636" s="85"/>
      <c r="F636" s="48"/>
      <c r="H636" s="86"/>
      <c r="L636" s="87"/>
    </row>
    <row r="637" spans="4:12" ht="13.2">
      <c r="D637" s="85"/>
      <c r="F637" s="48"/>
      <c r="H637" s="86"/>
      <c r="L637" s="87"/>
    </row>
    <row r="638" spans="4:12" ht="13.2">
      <c r="D638" s="85"/>
      <c r="F638" s="48"/>
      <c r="H638" s="86"/>
      <c r="L638" s="87"/>
    </row>
    <row r="639" spans="4:12" ht="13.2">
      <c r="D639" s="85"/>
      <c r="F639" s="48"/>
      <c r="H639" s="86"/>
      <c r="L639" s="87"/>
    </row>
    <row r="640" spans="4:12" ht="13.2">
      <c r="D640" s="85"/>
      <c r="F640" s="48"/>
      <c r="H640" s="86"/>
      <c r="L640" s="87"/>
    </row>
    <row r="641" spans="4:12" ht="13.2">
      <c r="D641" s="85"/>
      <c r="F641" s="48"/>
      <c r="H641" s="86"/>
      <c r="L641" s="87"/>
    </row>
    <row r="642" spans="4:12" ht="13.2">
      <c r="D642" s="85"/>
      <c r="F642" s="48"/>
      <c r="H642" s="86"/>
      <c r="L642" s="87"/>
    </row>
    <row r="643" spans="4:12" ht="13.2">
      <c r="D643" s="85"/>
      <c r="F643" s="48"/>
      <c r="H643" s="86"/>
      <c r="L643" s="87"/>
    </row>
    <row r="644" spans="4:12" ht="13.2">
      <c r="D644" s="85"/>
      <c r="F644" s="48"/>
      <c r="H644" s="86"/>
      <c r="L644" s="87"/>
    </row>
    <row r="645" spans="4:12" ht="13.2">
      <c r="D645" s="85"/>
      <c r="F645" s="48"/>
      <c r="H645" s="86"/>
      <c r="L645" s="87"/>
    </row>
    <row r="646" spans="4:12" ht="13.2">
      <c r="D646" s="85"/>
      <c r="F646" s="48"/>
      <c r="H646" s="86"/>
      <c r="L646" s="87"/>
    </row>
    <row r="647" spans="4:12" ht="13.2">
      <c r="D647" s="85"/>
      <c r="F647" s="48"/>
      <c r="H647" s="86"/>
      <c r="L647" s="87"/>
    </row>
    <row r="648" spans="4:12" ht="13.2">
      <c r="D648" s="85"/>
      <c r="F648" s="48"/>
      <c r="H648" s="86"/>
      <c r="L648" s="87"/>
    </row>
    <row r="649" spans="4:12" ht="13.2">
      <c r="D649" s="85"/>
      <c r="F649" s="48"/>
      <c r="H649" s="86"/>
      <c r="L649" s="87"/>
    </row>
    <row r="650" spans="4:12" ht="13.2">
      <c r="D650" s="85"/>
      <c r="F650" s="48"/>
      <c r="H650" s="86"/>
      <c r="L650" s="87"/>
    </row>
    <row r="651" spans="4:12" ht="13.2">
      <c r="D651" s="85"/>
      <c r="F651" s="48"/>
      <c r="H651" s="86"/>
      <c r="L651" s="87"/>
    </row>
    <row r="652" spans="4:12" ht="13.2">
      <c r="D652" s="85"/>
      <c r="F652" s="48"/>
      <c r="H652" s="86"/>
      <c r="L652" s="87"/>
    </row>
    <row r="653" spans="4:12" ht="13.2">
      <c r="D653" s="85"/>
      <c r="F653" s="48"/>
      <c r="H653" s="86"/>
      <c r="L653" s="87"/>
    </row>
    <row r="654" spans="4:12" ht="13.2">
      <c r="D654" s="85"/>
      <c r="F654" s="48"/>
      <c r="H654" s="86"/>
      <c r="L654" s="87"/>
    </row>
    <row r="655" spans="4:12" ht="13.2">
      <c r="D655" s="85"/>
      <c r="F655" s="48"/>
      <c r="H655" s="86"/>
      <c r="L655" s="87"/>
    </row>
    <row r="656" spans="4:12" ht="13.2">
      <c r="D656" s="85"/>
      <c r="F656" s="48"/>
      <c r="H656" s="86"/>
      <c r="L656" s="87"/>
    </row>
    <row r="657" spans="4:12" ht="13.2">
      <c r="D657" s="85"/>
      <c r="F657" s="48"/>
      <c r="H657" s="86"/>
      <c r="L657" s="87"/>
    </row>
    <row r="658" spans="4:12" ht="13.2">
      <c r="D658" s="85"/>
      <c r="F658" s="48"/>
      <c r="H658" s="86"/>
      <c r="L658" s="87"/>
    </row>
    <row r="659" spans="4:12" ht="13.2">
      <c r="D659" s="85"/>
      <c r="F659" s="48"/>
      <c r="H659" s="86"/>
      <c r="L659" s="87"/>
    </row>
    <row r="660" spans="4:12" ht="13.2">
      <c r="D660" s="85"/>
      <c r="F660" s="48"/>
      <c r="H660" s="86"/>
      <c r="L660" s="87"/>
    </row>
    <row r="661" spans="4:12" ht="13.2">
      <c r="D661" s="85"/>
      <c r="F661" s="48"/>
      <c r="H661" s="86"/>
      <c r="L661" s="87"/>
    </row>
    <row r="662" spans="4:12" ht="13.2">
      <c r="D662" s="85"/>
      <c r="F662" s="48"/>
      <c r="H662" s="86"/>
      <c r="L662" s="87"/>
    </row>
    <row r="663" spans="4:12" ht="13.2">
      <c r="D663" s="85"/>
      <c r="F663" s="48"/>
      <c r="H663" s="86"/>
      <c r="L663" s="87"/>
    </row>
    <row r="664" spans="4:12" ht="13.2">
      <c r="D664" s="85"/>
      <c r="F664" s="48"/>
      <c r="H664" s="86"/>
      <c r="L664" s="87"/>
    </row>
    <row r="665" spans="4:12" ht="13.2">
      <c r="D665" s="85"/>
      <c r="F665" s="48"/>
      <c r="H665" s="86"/>
      <c r="L665" s="87"/>
    </row>
    <row r="666" spans="4:12" ht="13.2">
      <c r="D666" s="85"/>
      <c r="F666" s="48"/>
      <c r="H666" s="86"/>
      <c r="L666" s="87"/>
    </row>
    <row r="667" spans="4:12" ht="13.2">
      <c r="D667" s="85"/>
      <c r="F667" s="48"/>
      <c r="H667" s="86"/>
      <c r="L667" s="87"/>
    </row>
    <row r="668" spans="4:12" ht="13.2">
      <c r="D668" s="85"/>
      <c r="F668" s="48"/>
      <c r="H668" s="86"/>
      <c r="L668" s="87"/>
    </row>
    <row r="669" spans="4:12" ht="13.2">
      <c r="D669" s="85"/>
      <c r="F669" s="48"/>
      <c r="H669" s="86"/>
      <c r="L669" s="87"/>
    </row>
    <row r="670" spans="4:12" ht="13.2">
      <c r="D670" s="85"/>
      <c r="F670" s="48"/>
      <c r="H670" s="86"/>
      <c r="L670" s="87"/>
    </row>
    <row r="671" spans="4:12" ht="13.2">
      <c r="D671" s="85"/>
      <c r="F671" s="48"/>
      <c r="H671" s="86"/>
      <c r="L671" s="87"/>
    </row>
    <row r="672" spans="4:12" ht="13.2">
      <c r="D672" s="85"/>
      <c r="F672" s="48"/>
      <c r="H672" s="86"/>
      <c r="L672" s="87"/>
    </row>
    <row r="673" spans="4:12" ht="13.2">
      <c r="D673" s="85"/>
      <c r="F673" s="48"/>
      <c r="H673" s="86"/>
      <c r="L673" s="87"/>
    </row>
    <row r="674" spans="4:12" ht="13.2">
      <c r="D674" s="85"/>
      <c r="F674" s="48"/>
      <c r="H674" s="86"/>
      <c r="L674" s="87"/>
    </row>
    <row r="675" spans="4:12" ht="13.2">
      <c r="D675" s="85"/>
      <c r="F675" s="48"/>
      <c r="H675" s="86"/>
      <c r="L675" s="87"/>
    </row>
    <row r="676" spans="4:12" ht="13.2">
      <c r="D676" s="85"/>
      <c r="F676" s="48"/>
      <c r="H676" s="86"/>
      <c r="L676" s="87"/>
    </row>
    <row r="677" spans="4:12" ht="13.2">
      <c r="D677" s="85"/>
      <c r="F677" s="48"/>
      <c r="H677" s="86"/>
      <c r="L677" s="87"/>
    </row>
    <row r="678" spans="4:12" ht="13.2">
      <c r="D678" s="85"/>
      <c r="F678" s="48"/>
      <c r="H678" s="86"/>
      <c r="L678" s="87"/>
    </row>
    <row r="679" spans="4:12" ht="13.2">
      <c r="D679" s="85"/>
      <c r="F679" s="48"/>
      <c r="H679" s="86"/>
      <c r="L679" s="87"/>
    </row>
    <row r="680" spans="4:12" ht="13.2">
      <c r="D680" s="85"/>
      <c r="F680" s="48"/>
      <c r="H680" s="86"/>
      <c r="L680" s="87"/>
    </row>
    <row r="681" spans="4:12" ht="13.2">
      <c r="D681" s="85"/>
      <c r="F681" s="48"/>
      <c r="H681" s="86"/>
      <c r="L681" s="87"/>
    </row>
    <row r="682" spans="4:12" ht="13.2">
      <c r="D682" s="85"/>
      <c r="F682" s="48"/>
      <c r="H682" s="86"/>
      <c r="L682" s="87"/>
    </row>
    <row r="683" spans="4:12" ht="13.2">
      <c r="D683" s="85"/>
      <c r="F683" s="48"/>
      <c r="H683" s="86"/>
      <c r="L683" s="87"/>
    </row>
    <row r="684" spans="4:12" ht="13.2">
      <c r="D684" s="85"/>
      <c r="F684" s="48"/>
      <c r="H684" s="86"/>
      <c r="L684" s="87"/>
    </row>
    <row r="685" spans="4:12" ht="13.2">
      <c r="D685" s="85"/>
      <c r="F685" s="48"/>
      <c r="H685" s="86"/>
      <c r="L685" s="87"/>
    </row>
    <row r="686" spans="4:12" ht="13.2">
      <c r="D686" s="85"/>
      <c r="F686" s="48"/>
      <c r="H686" s="86"/>
      <c r="L686" s="87"/>
    </row>
    <row r="687" spans="4:12" ht="13.2">
      <c r="D687" s="85"/>
      <c r="F687" s="48"/>
      <c r="H687" s="86"/>
      <c r="L687" s="87"/>
    </row>
    <row r="688" spans="4:12" ht="13.2">
      <c r="D688" s="85"/>
      <c r="F688" s="48"/>
      <c r="H688" s="86"/>
      <c r="L688" s="87"/>
    </row>
    <row r="689" spans="4:12" ht="13.2">
      <c r="D689" s="85"/>
      <c r="F689" s="48"/>
      <c r="H689" s="86"/>
      <c r="L689" s="87"/>
    </row>
    <row r="690" spans="4:12" ht="13.2">
      <c r="D690" s="85"/>
      <c r="F690" s="48"/>
      <c r="H690" s="86"/>
      <c r="L690" s="87"/>
    </row>
    <row r="691" spans="4:12" ht="13.2">
      <c r="D691" s="85"/>
      <c r="F691" s="48"/>
      <c r="H691" s="86"/>
      <c r="L691" s="87"/>
    </row>
    <row r="692" spans="4:12" ht="13.2">
      <c r="D692" s="85"/>
      <c r="F692" s="48"/>
      <c r="H692" s="86"/>
      <c r="L692" s="87"/>
    </row>
    <row r="693" spans="4:12" ht="13.2">
      <c r="D693" s="85"/>
      <c r="F693" s="48"/>
      <c r="H693" s="86"/>
      <c r="L693" s="87"/>
    </row>
    <row r="694" spans="4:12" ht="13.2">
      <c r="D694" s="85"/>
      <c r="F694" s="48"/>
      <c r="H694" s="86"/>
      <c r="L694" s="87"/>
    </row>
    <row r="695" spans="4:12" ht="13.2">
      <c r="D695" s="85"/>
      <c r="F695" s="48"/>
      <c r="H695" s="86"/>
      <c r="L695" s="87"/>
    </row>
    <row r="696" spans="4:12" ht="13.2">
      <c r="D696" s="85"/>
      <c r="F696" s="48"/>
      <c r="H696" s="86"/>
      <c r="L696" s="87"/>
    </row>
    <row r="697" spans="4:12" ht="13.2">
      <c r="D697" s="85"/>
      <c r="F697" s="48"/>
      <c r="H697" s="86"/>
      <c r="L697" s="87"/>
    </row>
    <row r="698" spans="4:12" ht="13.2">
      <c r="D698" s="85"/>
      <c r="F698" s="48"/>
      <c r="H698" s="86"/>
      <c r="L698" s="87"/>
    </row>
    <row r="699" spans="4:12" ht="13.2">
      <c r="D699" s="85"/>
      <c r="F699" s="48"/>
      <c r="H699" s="86"/>
      <c r="L699" s="87"/>
    </row>
    <row r="700" spans="4:12" ht="13.2">
      <c r="D700" s="85"/>
      <c r="F700" s="48"/>
      <c r="H700" s="86"/>
      <c r="L700" s="87"/>
    </row>
    <row r="701" spans="4:12" ht="13.2">
      <c r="D701" s="85"/>
      <c r="F701" s="48"/>
      <c r="H701" s="86"/>
      <c r="L701" s="87"/>
    </row>
    <row r="702" spans="4:12" ht="13.2">
      <c r="D702" s="85"/>
      <c r="F702" s="48"/>
      <c r="H702" s="86"/>
      <c r="L702" s="87"/>
    </row>
    <row r="703" spans="4:12" ht="13.2">
      <c r="D703" s="85"/>
      <c r="F703" s="48"/>
      <c r="H703" s="86"/>
      <c r="L703" s="87"/>
    </row>
    <row r="704" spans="4:12" ht="13.2">
      <c r="D704" s="85"/>
      <c r="F704" s="48"/>
      <c r="H704" s="86"/>
      <c r="L704" s="87"/>
    </row>
    <row r="705" spans="4:12" ht="13.2">
      <c r="D705" s="85"/>
      <c r="F705" s="48"/>
      <c r="H705" s="86"/>
      <c r="L705" s="87"/>
    </row>
    <row r="706" spans="4:12" ht="13.2">
      <c r="D706" s="85"/>
      <c r="F706" s="48"/>
      <c r="H706" s="86"/>
      <c r="L706" s="87"/>
    </row>
    <row r="707" spans="4:12" ht="13.2">
      <c r="D707" s="85"/>
      <c r="F707" s="48"/>
      <c r="H707" s="86"/>
      <c r="L707" s="87"/>
    </row>
    <row r="708" spans="4:12" ht="13.2">
      <c r="D708" s="85"/>
      <c r="F708" s="48"/>
      <c r="H708" s="86"/>
      <c r="L708" s="87"/>
    </row>
    <row r="709" spans="4:12" ht="13.2">
      <c r="D709" s="85"/>
      <c r="F709" s="48"/>
      <c r="H709" s="86"/>
      <c r="L709" s="87"/>
    </row>
    <row r="710" spans="4:12" ht="13.2">
      <c r="D710" s="85"/>
      <c r="F710" s="48"/>
      <c r="H710" s="86"/>
      <c r="L710" s="87"/>
    </row>
    <row r="711" spans="4:12" ht="13.2">
      <c r="D711" s="85"/>
      <c r="F711" s="48"/>
      <c r="H711" s="86"/>
      <c r="L711" s="87"/>
    </row>
    <row r="712" spans="4:12" ht="13.2">
      <c r="D712" s="85"/>
      <c r="F712" s="48"/>
      <c r="H712" s="86"/>
      <c r="L712" s="87"/>
    </row>
    <row r="713" spans="4:12" ht="13.2">
      <c r="D713" s="85"/>
      <c r="F713" s="48"/>
      <c r="H713" s="86"/>
      <c r="L713" s="87"/>
    </row>
    <row r="714" spans="4:12" ht="13.2">
      <c r="D714" s="85"/>
      <c r="F714" s="48"/>
      <c r="H714" s="86"/>
      <c r="L714" s="87"/>
    </row>
    <row r="715" spans="4:12" ht="13.2">
      <c r="D715" s="85"/>
      <c r="F715" s="48"/>
      <c r="H715" s="86"/>
      <c r="L715" s="87"/>
    </row>
    <row r="716" spans="4:12" ht="13.2">
      <c r="D716" s="85"/>
      <c r="F716" s="48"/>
      <c r="H716" s="86"/>
      <c r="L716" s="87"/>
    </row>
    <row r="717" spans="4:12" ht="13.2">
      <c r="D717" s="85"/>
      <c r="F717" s="48"/>
      <c r="H717" s="86"/>
      <c r="L717" s="87"/>
    </row>
    <row r="718" spans="4:12" ht="13.2">
      <c r="D718" s="85"/>
      <c r="F718" s="48"/>
      <c r="H718" s="86"/>
      <c r="L718" s="87"/>
    </row>
    <row r="719" spans="4:12" ht="13.2">
      <c r="D719" s="85"/>
      <c r="F719" s="48"/>
      <c r="H719" s="86"/>
      <c r="L719" s="87"/>
    </row>
    <row r="720" spans="4:12" ht="13.2">
      <c r="D720" s="85"/>
      <c r="F720" s="48"/>
      <c r="H720" s="86"/>
      <c r="L720" s="87"/>
    </row>
    <row r="721" spans="4:12" ht="13.2">
      <c r="D721" s="85"/>
      <c r="F721" s="48"/>
      <c r="H721" s="86"/>
      <c r="L721" s="87"/>
    </row>
    <row r="722" spans="4:12" ht="13.2">
      <c r="D722" s="85"/>
      <c r="F722" s="48"/>
      <c r="H722" s="86"/>
      <c r="L722" s="87"/>
    </row>
    <row r="723" spans="4:12" ht="13.2">
      <c r="D723" s="85"/>
      <c r="F723" s="48"/>
      <c r="H723" s="86"/>
      <c r="L723" s="87"/>
    </row>
    <row r="724" spans="4:12" ht="13.2">
      <c r="D724" s="85"/>
      <c r="F724" s="48"/>
      <c r="H724" s="86"/>
      <c r="L724" s="87"/>
    </row>
    <row r="725" spans="4:12" ht="13.2">
      <c r="D725" s="85"/>
      <c r="F725" s="48"/>
      <c r="H725" s="86"/>
      <c r="L725" s="87"/>
    </row>
    <row r="726" spans="4:12" ht="13.2">
      <c r="D726" s="85"/>
      <c r="F726" s="48"/>
      <c r="H726" s="86"/>
      <c r="L726" s="87"/>
    </row>
    <row r="727" spans="4:12" ht="13.2">
      <c r="D727" s="85"/>
      <c r="F727" s="48"/>
      <c r="H727" s="86"/>
      <c r="L727" s="87"/>
    </row>
    <row r="728" spans="4:12" ht="13.2">
      <c r="D728" s="85"/>
      <c r="F728" s="48"/>
      <c r="H728" s="86"/>
      <c r="L728" s="87"/>
    </row>
    <row r="729" spans="4:12" ht="13.2">
      <c r="D729" s="85"/>
      <c r="F729" s="48"/>
      <c r="H729" s="86"/>
      <c r="L729" s="87"/>
    </row>
    <row r="730" spans="4:12" ht="13.2">
      <c r="D730" s="85"/>
      <c r="F730" s="48"/>
      <c r="H730" s="86"/>
      <c r="L730" s="87"/>
    </row>
    <row r="731" spans="4:12" ht="13.2">
      <c r="D731" s="85"/>
      <c r="F731" s="48"/>
      <c r="H731" s="86"/>
      <c r="L731" s="87"/>
    </row>
    <row r="732" spans="4:12" ht="13.2">
      <c r="D732" s="85"/>
      <c r="F732" s="48"/>
      <c r="H732" s="86"/>
      <c r="L732" s="87"/>
    </row>
    <row r="733" spans="4:12" ht="13.2">
      <c r="D733" s="85"/>
      <c r="F733" s="48"/>
      <c r="H733" s="86"/>
      <c r="L733" s="87"/>
    </row>
    <row r="734" spans="4:12" ht="13.2">
      <c r="D734" s="85"/>
      <c r="F734" s="48"/>
      <c r="H734" s="86"/>
      <c r="L734" s="87"/>
    </row>
    <row r="735" spans="4:12" ht="13.2">
      <c r="D735" s="85"/>
      <c r="F735" s="48"/>
      <c r="H735" s="86"/>
      <c r="L735" s="87"/>
    </row>
    <row r="736" spans="4:12" ht="13.2">
      <c r="D736" s="85"/>
      <c r="F736" s="48"/>
      <c r="H736" s="86"/>
      <c r="L736" s="87"/>
    </row>
    <row r="737" spans="4:12" ht="13.2">
      <c r="D737" s="85"/>
      <c r="F737" s="48"/>
      <c r="H737" s="86"/>
      <c r="L737" s="87"/>
    </row>
    <row r="738" spans="4:12" ht="13.2">
      <c r="D738" s="85"/>
      <c r="F738" s="48"/>
      <c r="H738" s="86"/>
      <c r="L738" s="87"/>
    </row>
    <row r="739" spans="4:12" ht="13.2">
      <c r="D739" s="85"/>
      <c r="F739" s="48"/>
      <c r="H739" s="86"/>
      <c r="L739" s="87"/>
    </row>
    <row r="740" spans="4:12" ht="13.2">
      <c r="D740" s="85"/>
      <c r="F740" s="48"/>
      <c r="H740" s="86"/>
      <c r="L740" s="87"/>
    </row>
    <row r="741" spans="4:12" ht="13.2">
      <c r="D741" s="85"/>
      <c r="F741" s="48"/>
      <c r="H741" s="86"/>
      <c r="L741" s="87"/>
    </row>
    <row r="742" spans="4:12" ht="13.2">
      <c r="D742" s="85"/>
      <c r="F742" s="48"/>
      <c r="H742" s="86"/>
      <c r="L742" s="87"/>
    </row>
    <row r="743" spans="4:12" ht="13.2">
      <c r="D743" s="85"/>
      <c r="F743" s="48"/>
      <c r="H743" s="86"/>
      <c r="L743" s="87"/>
    </row>
    <row r="744" spans="4:12" ht="13.2">
      <c r="D744" s="85"/>
      <c r="F744" s="48"/>
      <c r="H744" s="86"/>
      <c r="L744" s="87"/>
    </row>
    <row r="745" spans="4:12" ht="13.2">
      <c r="D745" s="85"/>
      <c r="F745" s="48"/>
      <c r="H745" s="86"/>
      <c r="L745" s="87"/>
    </row>
    <row r="746" spans="4:12" ht="13.2">
      <c r="D746" s="85"/>
      <c r="F746" s="48"/>
      <c r="H746" s="86"/>
      <c r="L746" s="87"/>
    </row>
    <row r="747" spans="4:12" ht="13.2">
      <c r="D747" s="85"/>
      <c r="F747" s="48"/>
      <c r="H747" s="86"/>
      <c r="L747" s="87"/>
    </row>
    <row r="748" spans="4:12" ht="13.2">
      <c r="D748" s="85"/>
      <c r="F748" s="48"/>
      <c r="H748" s="86"/>
      <c r="L748" s="87"/>
    </row>
    <row r="749" spans="4:12" ht="13.2">
      <c r="D749" s="85"/>
      <c r="F749" s="48"/>
      <c r="H749" s="86"/>
      <c r="L749" s="87"/>
    </row>
    <row r="750" spans="4:12" ht="13.2">
      <c r="D750" s="85"/>
      <c r="F750" s="48"/>
      <c r="H750" s="86"/>
      <c r="L750" s="87"/>
    </row>
    <row r="751" spans="4:12" ht="13.2">
      <c r="D751" s="85"/>
      <c r="F751" s="48"/>
      <c r="H751" s="86"/>
      <c r="L751" s="87"/>
    </row>
    <row r="752" spans="4:12" ht="13.2">
      <c r="D752" s="85"/>
      <c r="F752" s="48"/>
      <c r="H752" s="86"/>
      <c r="L752" s="87"/>
    </row>
    <row r="753" spans="4:12" ht="13.2">
      <c r="D753" s="85"/>
      <c r="F753" s="48"/>
      <c r="H753" s="86"/>
      <c r="L753" s="87"/>
    </row>
    <row r="754" spans="4:12" ht="13.2">
      <c r="D754" s="85"/>
      <c r="F754" s="48"/>
      <c r="H754" s="86"/>
      <c r="L754" s="87"/>
    </row>
    <row r="755" spans="4:12" ht="13.2">
      <c r="D755" s="85"/>
      <c r="F755" s="48"/>
      <c r="H755" s="86"/>
      <c r="L755" s="87"/>
    </row>
    <row r="756" spans="4:12" ht="13.2">
      <c r="D756" s="85"/>
      <c r="F756" s="48"/>
      <c r="H756" s="86"/>
      <c r="L756" s="87"/>
    </row>
    <row r="757" spans="4:12" ht="13.2">
      <c r="D757" s="85"/>
      <c r="F757" s="48"/>
      <c r="H757" s="86"/>
      <c r="L757" s="87"/>
    </row>
    <row r="758" spans="4:12" ht="13.2">
      <c r="D758" s="85"/>
      <c r="F758" s="48"/>
      <c r="H758" s="86"/>
      <c r="L758" s="87"/>
    </row>
    <row r="759" spans="4:12" ht="13.2">
      <c r="D759" s="85"/>
      <c r="F759" s="48"/>
      <c r="H759" s="86"/>
      <c r="L759" s="87"/>
    </row>
    <row r="760" spans="4:12" ht="13.2">
      <c r="D760" s="85"/>
      <c r="F760" s="48"/>
      <c r="H760" s="86"/>
      <c r="L760" s="87"/>
    </row>
    <row r="761" spans="4:12" ht="13.2">
      <c r="D761" s="85"/>
      <c r="F761" s="48"/>
      <c r="H761" s="86"/>
      <c r="L761" s="87"/>
    </row>
    <row r="762" spans="4:12" ht="13.2">
      <c r="D762" s="85"/>
      <c r="F762" s="48"/>
      <c r="H762" s="86"/>
      <c r="L762" s="87"/>
    </row>
    <row r="763" spans="4:12" ht="13.2">
      <c r="D763" s="85"/>
      <c r="F763" s="48"/>
      <c r="H763" s="86"/>
      <c r="L763" s="87"/>
    </row>
    <row r="764" spans="4:12" ht="13.2">
      <c r="D764" s="85"/>
      <c r="F764" s="48"/>
      <c r="H764" s="86"/>
      <c r="L764" s="87"/>
    </row>
    <row r="765" spans="4:12" ht="13.2">
      <c r="D765" s="85"/>
      <c r="F765" s="48"/>
      <c r="H765" s="86"/>
      <c r="L765" s="87"/>
    </row>
    <row r="766" spans="4:12" ht="13.2">
      <c r="D766" s="85"/>
      <c r="F766" s="48"/>
      <c r="H766" s="86"/>
      <c r="L766" s="87"/>
    </row>
    <row r="767" spans="4:12" ht="13.2">
      <c r="D767" s="85"/>
      <c r="F767" s="48"/>
      <c r="H767" s="86"/>
      <c r="L767" s="87"/>
    </row>
    <row r="768" spans="4:12" ht="13.2">
      <c r="D768" s="85"/>
      <c r="F768" s="48"/>
      <c r="H768" s="86"/>
      <c r="L768" s="87"/>
    </row>
    <row r="769" spans="4:12" ht="13.2">
      <c r="D769" s="85"/>
      <c r="F769" s="48"/>
      <c r="H769" s="86"/>
      <c r="L769" s="87"/>
    </row>
    <row r="770" spans="4:12" ht="13.2">
      <c r="D770" s="85"/>
      <c r="F770" s="48"/>
      <c r="H770" s="86"/>
      <c r="L770" s="87"/>
    </row>
    <row r="771" spans="4:12" ht="13.2">
      <c r="D771" s="85"/>
      <c r="F771" s="48"/>
      <c r="H771" s="86"/>
      <c r="L771" s="87"/>
    </row>
    <row r="772" spans="4:12" ht="13.2">
      <c r="D772" s="85"/>
      <c r="F772" s="48"/>
      <c r="H772" s="86"/>
      <c r="L772" s="87"/>
    </row>
    <row r="773" spans="4:12" ht="13.2">
      <c r="D773" s="85"/>
      <c r="F773" s="48"/>
      <c r="H773" s="86"/>
      <c r="L773" s="87"/>
    </row>
    <row r="774" spans="4:12" ht="13.2">
      <c r="D774" s="85"/>
      <c r="F774" s="48"/>
      <c r="H774" s="86"/>
      <c r="L774" s="87"/>
    </row>
    <row r="775" spans="4:12" ht="13.2">
      <c r="D775" s="85"/>
      <c r="F775" s="48"/>
      <c r="H775" s="86"/>
      <c r="L775" s="87"/>
    </row>
    <row r="776" spans="4:12" ht="13.2">
      <c r="D776" s="85"/>
      <c r="F776" s="48"/>
      <c r="H776" s="86"/>
      <c r="L776" s="87"/>
    </row>
    <row r="777" spans="4:12" ht="13.2">
      <c r="D777" s="85"/>
      <c r="F777" s="48"/>
      <c r="H777" s="86"/>
      <c r="L777" s="87"/>
    </row>
    <row r="778" spans="4:12" ht="13.2">
      <c r="D778" s="85"/>
      <c r="F778" s="48"/>
      <c r="H778" s="86"/>
      <c r="L778" s="87"/>
    </row>
    <row r="779" spans="4:12" ht="13.2">
      <c r="D779" s="85"/>
      <c r="F779" s="48"/>
      <c r="H779" s="86"/>
      <c r="L779" s="87"/>
    </row>
    <row r="780" spans="4:12" ht="13.2">
      <c r="D780" s="85"/>
      <c r="F780" s="48"/>
      <c r="H780" s="86"/>
      <c r="L780" s="87"/>
    </row>
    <row r="781" spans="4:12" ht="13.2">
      <c r="D781" s="85"/>
      <c r="F781" s="48"/>
      <c r="H781" s="86"/>
      <c r="L781" s="87"/>
    </row>
    <row r="782" spans="4:12" ht="13.2">
      <c r="D782" s="85"/>
      <c r="F782" s="48"/>
      <c r="H782" s="86"/>
      <c r="L782" s="87"/>
    </row>
    <row r="783" spans="4:12" ht="13.2">
      <c r="D783" s="85"/>
      <c r="F783" s="48"/>
      <c r="H783" s="86"/>
      <c r="L783" s="87"/>
    </row>
    <row r="784" spans="4:12" ht="13.2">
      <c r="D784" s="85"/>
      <c r="F784" s="48"/>
      <c r="H784" s="86"/>
      <c r="L784" s="87"/>
    </row>
    <row r="785" spans="4:12" ht="13.2">
      <c r="D785" s="85"/>
      <c r="F785" s="48"/>
      <c r="H785" s="86"/>
      <c r="L785" s="87"/>
    </row>
    <row r="786" spans="4:12" ht="13.2">
      <c r="D786" s="85"/>
      <c r="F786" s="48"/>
      <c r="H786" s="86"/>
      <c r="L786" s="87"/>
    </row>
    <row r="787" spans="4:12" ht="13.2">
      <c r="D787" s="85"/>
      <c r="F787" s="48"/>
      <c r="H787" s="86"/>
      <c r="L787" s="87"/>
    </row>
    <row r="788" spans="4:12" ht="13.2">
      <c r="D788" s="85"/>
      <c r="F788" s="48"/>
      <c r="H788" s="86"/>
      <c r="L788" s="87"/>
    </row>
    <row r="789" spans="4:12" ht="13.2">
      <c r="D789" s="85"/>
      <c r="F789" s="48"/>
      <c r="H789" s="86"/>
      <c r="L789" s="87"/>
    </row>
    <row r="790" spans="4:12" ht="13.2">
      <c r="D790" s="85"/>
      <c r="F790" s="48"/>
      <c r="H790" s="86"/>
      <c r="L790" s="87"/>
    </row>
    <row r="791" spans="4:12" ht="13.2">
      <c r="D791" s="85"/>
      <c r="F791" s="48"/>
      <c r="H791" s="86"/>
      <c r="L791" s="87"/>
    </row>
    <row r="792" spans="4:12" ht="13.2">
      <c r="D792" s="85"/>
      <c r="F792" s="48"/>
      <c r="H792" s="86"/>
      <c r="L792" s="87"/>
    </row>
    <row r="793" spans="4:12" ht="13.2">
      <c r="D793" s="85"/>
      <c r="F793" s="48"/>
      <c r="H793" s="86"/>
      <c r="L793" s="87"/>
    </row>
    <row r="794" spans="4:12" ht="13.2">
      <c r="D794" s="85"/>
      <c r="F794" s="48"/>
      <c r="H794" s="86"/>
      <c r="L794" s="87"/>
    </row>
    <row r="795" spans="4:12" ht="13.2">
      <c r="D795" s="85"/>
      <c r="F795" s="48"/>
      <c r="H795" s="86"/>
      <c r="L795" s="87"/>
    </row>
    <row r="796" spans="4:12" ht="13.2">
      <c r="D796" s="85"/>
      <c r="F796" s="48"/>
      <c r="H796" s="86"/>
      <c r="L796" s="87"/>
    </row>
    <row r="797" spans="4:12" ht="13.2">
      <c r="D797" s="85"/>
      <c r="F797" s="48"/>
      <c r="H797" s="86"/>
      <c r="L797" s="87"/>
    </row>
    <row r="798" spans="4:12" ht="13.2">
      <c r="D798" s="85"/>
      <c r="F798" s="48"/>
      <c r="H798" s="86"/>
      <c r="L798" s="87"/>
    </row>
    <row r="799" spans="4:12" ht="13.2">
      <c r="D799" s="85"/>
      <c r="F799" s="48"/>
      <c r="H799" s="86"/>
      <c r="L799" s="87"/>
    </row>
    <row r="800" spans="4:12" ht="13.2">
      <c r="D800" s="85"/>
      <c r="F800" s="48"/>
      <c r="H800" s="86"/>
      <c r="L800" s="87"/>
    </row>
    <row r="801" spans="4:12" ht="13.2">
      <c r="D801" s="85"/>
      <c r="F801" s="48"/>
      <c r="H801" s="86"/>
      <c r="L801" s="87"/>
    </row>
    <row r="802" spans="4:12" ht="13.2">
      <c r="D802" s="85"/>
      <c r="F802" s="48"/>
      <c r="H802" s="86"/>
      <c r="L802" s="87"/>
    </row>
    <row r="803" spans="4:12" ht="13.2">
      <c r="D803" s="85"/>
      <c r="F803" s="48"/>
      <c r="H803" s="86"/>
      <c r="L803" s="87"/>
    </row>
    <row r="804" spans="4:12" ht="13.2">
      <c r="D804" s="85"/>
      <c r="F804" s="48"/>
      <c r="H804" s="86"/>
      <c r="L804" s="87"/>
    </row>
    <row r="805" spans="4:12" ht="13.2">
      <c r="D805" s="85"/>
      <c r="F805" s="48"/>
      <c r="H805" s="86"/>
      <c r="L805" s="87"/>
    </row>
    <row r="806" spans="4:12" ht="13.2">
      <c r="D806" s="85"/>
      <c r="F806" s="48"/>
      <c r="H806" s="86"/>
      <c r="L806" s="87"/>
    </row>
    <row r="807" spans="4:12" ht="13.2">
      <c r="D807" s="85"/>
      <c r="F807" s="48"/>
      <c r="H807" s="86"/>
      <c r="L807" s="87"/>
    </row>
    <row r="808" spans="4:12" ht="13.2">
      <c r="D808" s="85"/>
      <c r="F808" s="48"/>
      <c r="H808" s="86"/>
      <c r="L808" s="87"/>
    </row>
    <row r="809" spans="4:12" ht="13.2">
      <c r="D809" s="85"/>
      <c r="F809" s="48"/>
      <c r="H809" s="86"/>
      <c r="L809" s="87"/>
    </row>
    <row r="810" spans="4:12" ht="13.2">
      <c r="D810" s="85"/>
      <c r="F810" s="48"/>
      <c r="H810" s="86"/>
      <c r="L810" s="87"/>
    </row>
    <row r="811" spans="4:12" ht="13.2">
      <c r="D811" s="85"/>
      <c r="F811" s="48"/>
      <c r="H811" s="86"/>
      <c r="L811" s="87"/>
    </row>
    <row r="812" spans="4:12" ht="13.2">
      <c r="D812" s="85"/>
      <c r="F812" s="48"/>
      <c r="H812" s="86"/>
      <c r="L812" s="87"/>
    </row>
    <row r="813" spans="4:12" ht="13.2">
      <c r="D813" s="85"/>
      <c r="F813" s="48"/>
      <c r="H813" s="86"/>
      <c r="L813" s="87"/>
    </row>
    <row r="814" spans="4:12" ht="13.2">
      <c r="D814" s="85"/>
      <c r="F814" s="48"/>
      <c r="H814" s="86"/>
      <c r="L814" s="87"/>
    </row>
    <row r="815" spans="4:12" ht="13.2">
      <c r="D815" s="85"/>
      <c r="F815" s="48"/>
      <c r="H815" s="86"/>
      <c r="L815" s="87"/>
    </row>
    <row r="816" spans="4:12" ht="13.2">
      <c r="D816" s="85"/>
      <c r="F816" s="48"/>
      <c r="H816" s="86"/>
      <c r="L816" s="87"/>
    </row>
    <row r="817" spans="4:12" ht="13.2">
      <c r="D817" s="85"/>
      <c r="F817" s="48"/>
      <c r="H817" s="86"/>
      <c r="L817" s="87"/>
    </row>
    <row r="818" spans="4:12" ht="13.2">
      <c r="D818" s="85"/>
      <c r="F818" s="48"/>
      <c r="H818" s="86"/>
      <c r="L818" s="87"/>
    </row>
    <row r="819" spans="4:12" ht="13.2">
      <c r="D819" s="85"/>
      <c r="F819" s="48"/>
      <c r="H819" s="86"/>
      <c r="L819" s="87"/>
    </row>
    <row r="820" spans="4:12" ht="13.2">
      <c r="D820" s="85"/>
      <c r="F820" s="48"/>
      <c r="H820" s="86"/>
      <c r="L820" s="87"/>
    </row>
    <row r="821" spans="4:12" ht="13.2">
      <c r="D821" s="85"/>
      <c r="F821" s="48"/>
      <c r="H821" s="86"/>
      <c r="L821" s="87"/>
    </row>
    <row r="822" spans="4:12" ht="13.2">
      <c r="D822" s="85"/>
      <c r="F822" s="48"/>
      <c r="H822" s="86"/>
      <c r="L822" s="87"/>
    </row>
    <row r="823" spans="4:12" ht="13.2">
      <c r="D823" s="85"/>
      <c r="F823" s="48"/>
      <c r="H823" s="86"/>
      <c r="L823" s="87"/>
    </row>
    <row r="824" spans="4:12" ht="13.2">
      <c r="D824" s="85"/>
      <c r="F824" s="48"/>
      <c r="H824" s="86"/>
      <c r="L824" s="87"/>
    </row>
    <row r="825" spans="4:12" ht="13.2">
      <c r="D825" s="85"/>
      <c r="F825" s="48"/>
      <c r="H825" s="86"/>
      <c r="L825" s="87"/>
    </row>
    <row r="826" spans="4:12" ht="13.2">
      <c r="D826" s="85"/>
      <c r="F826" s="48"/>
      <c r="H826" s="86"/>
      <c r="L826" s="87"/>
    </row>
    <row r="827" spans="4:12" ht="13.2">
      <c r="D827" s="85"/>
      <c r="F827" s="48"/>
      <c r="H827" s="86"/>
      <c r="L827" s="87"/>
    </row>
    <row r="828" spans="4:12" ht="13.2">
      <c r="D828" s="85"/>
      <c r="F828" s="48"/>
      <c r="H828" s="86"/>
      <c r="L828" s="87"/>
    </row>
    <row r="829" spans="4:12" ht="13.2">
      <c r="D829" s="85"/>
      <c r="F829" s="48"/>
      <c r="H829" s="86"/>
      <c r="L829" s="87"/>
    </row>
    <row r="830" spans="4:12" ht="13.2">
      <c r="D830" s="85"/>
      <c r="F830" s="48"/>
      <c r="H830" s="86"/>
      <c r="L830" s="87"/>
    </row>
    <row r="831" spans="4:12" ht="13.2">
      <c r="D831" s="85"/>
      <c r="F831" s="48"/>
      <c r="H831" s="86"/>
      <c r="L831" s="87"/>
    </row>
    <row r="832" spans="4:12" ht="13.2">
      <c r="D832" s="85"/>
      <c r="F832" s="48"/>
      <c r="H832" s="86"/>
      <c r="L832" s="87"/>
    </row>
    <row r="833" spans="4:12" ht="13.2">
      <c r="D833" s="85"/>
      <c r="F833" s="48"/>
      <c r="H833" s="86"/>
      <c r="L833" s="87"/>
    </row>
    <row r="834" spans="4:12" ht="13.2">
      <c r="D834" s="85"/>
      <c r="F834" s="48"/>
      <c r="H834" s="86"/>
      <c r="L834" s="87"/>
    </row>
    <row r="835" spans="4:12" ht="13.2">
      <c r="D835" s="85"/>
      <c r="F835" s="48"/>
      <c r="H835" s="86"/>
      <c r="L835" s="87"/>
    </row>
    <row r="836" spans="4:12" ht="13.2">
      <c r="D836" s="85"/>
      <c r="F836" s="48"/>
      <c r="H836" s="86"/>
      <c r="L836" s="87"/>
    </row>
    <row r="837" spans="4:12" ht="13.2">
      <c r="D837" s="85"/>
      <c r="F837" s="48"/>
      <c r="H837" s="86"/>
      <c r="L837" s="87"/>
    </row>
    <row r="838" spans="4:12" ht="13.2">
      <c r="D838" s="85"/>
      <c r="F838" s="48"/>
      <c r="H838" s="86"/>
      <c r="L838" s="87"/>
    </row>
    <row r="839" spans="4:12" ht="13.2">
      <c r="D839" s="85"/>
      <c r="F839" s="48"/>
      <c r="H839" s="86"/>
      <c r="L839" s="87"/>
    </row>
    <row r="840" spans="4:12" ht="13.2">
      <c r="D840" s="85"/>
      <c r="F840" s="48"/>
      <c r="H840" s="86"/>
      <c r="L840" s="87"/>
    </row>
    <row r="841" spans="4:12" ht="13.2">
      <c r="D841" s="85"/>
      <c r="F841" s="48"/>
      <c r="H841" s="86"/>
      <c r="L841" s="87"/>
    </row>
    <row r="842" spans="4:12" ht="13.2">
      <c r="D842" s="85"/>
      <c r="F842" s="48"/>
      <c r="H842" s="86"/>
      <c r="L842" s="87"/>
    </row>
    <row r="843" spans="4:12" ht="13.2">
      <c r="D843" s="85"/>
      <c r="F843" s="48"/>
      <c r="H843" s="86"/>
      <c r="L843" s="87"/>
    </row>
    <row r="844" spans="4:12" ht="13.2">
      <c r="D844" s="85"/>
      <c r="F844" s="48"/>
      <c r="H844" s="86"/>
      <c r="L844" s="87"/>
    </row>
    <row r="845" spans="4:12" ht="13.2">
      <c r="D845" s="85"/>
      <c r="F845" s="48"/>
      <c r="H845" s="86"/>
      <c r="L845" s="87"/>
    </row>
    <row r="846" spans="4:12" ht="13.2">
      <c r="D846" s="85"/>
      <c r="F846" s="48"/>
      <c r="H846" s="86"/>
      <c r="L846" s="87"/>
    </row>
    <row r="847" spans="4:12" ht="13.2">
      <c r="D847" s="85"/>
      <c r="F847" s="48"/>
      <c r="H847" s="86"/>
      <c r="L847" s="87"/>
    </row>
    <row r="848" spans="4:12" ht="13.2">
      <c r="D848" s="85"/>
      <c r="F848" s="48"/>
      <c r="H848" s="86"/>
      <c r="L848" s="87"/>
    </row>
    <row r="849" spans="4:12" ht="13.2">
      <c r="D849" s="85"/>
      <c r="F849" s="48"/>
      <c r="H849" s="86"/>
      <c r="L849" s="87"/>
    </row>
    <row r="850" spans="4:12" ht="13.2">
      <c r="D850" s="85"/>
      <c r="F850" s="48"/>
      <c r="H850" s="86"/>
      <c r="L850" s="87"/>
    </row>
    <row r="851" spans="4:12" ht="13.2">
      <c r="D851" s="85"/>
      <c r="F851" s="48"/>
      <c r="H851" s="86"/>
      <c r="L851" s="87"/>
    </row>
    <row r="852" spans="4:12" ht="13.2">
      <c r="D852" s="85"/>
      <c r="F852" s="48"/>
      <c r="H852" s="86"/>
      <c r="L852" s="87"/>
    </row>
    <row r="853" spans="4:12" ht="13.2">
      <c r="D853" s="85"/>
      <c r="F853" s="48"/>
      <c r="H853" s="86"/>
      <c r="L853" s="87"/>
    </row>
    <row r="854" spans="4:12" ht="13.2">
      <c r="D854" s="85"/>
      <c r="F854" s="48"/>
      <c r="H854" s="86"/>
      <c r="L854" s="87"/>
    </row>
    <row r="855" spans="4:12" ht="13.2">
      <c r="D855" s="85"/>
      <c r="F855" s="48"/>
      <c r="H855" s="86"/>
      <c r="L855" s="87"/>
    </row>
    <row r="856" spans="4:12" ht="13.2">
      <c r="D856" s="85"/>
      <c r="F856" s="48"/>
      <c r="H856" s="86"/>
      <c r="L856" s="87"/>
    </row>
    <row r="857" spans="4:12" ht="13.2">
      <c r="D857" s="85"/>
      <c r="F857" s="48"/>
      <c r="H857" s="86"/>
      <c r="L857" s="87"/>
    </row>
    <row r="858" spans="4:12" ht="13.2">
      <c r="D858" s="85"/>
      <c r="F858" s="48"/>
      <c r="H858" s="86"/>
      <c r="L858" s="87"/>
    </row>
    <row r="859" spans="4:12" ht="13.2">
      <c r="D859" s="85"/>
      <c r="F859" s="48"/>
      <c r="H859" s="86"/>
      <c r="L859" s="87"/>
    </row>
    <row r="860" spans="4:12" ht="13.2">
      <c r="D860" s="85"/>
      <c r="F860" s="48"/>
      <c r="H860" s="86"/>
      <c r="L860" s="87"/>
    </row>
    <row r="861" spans="4:12" ht="13.2">
      <c r="D861" s="85"/>
      <c r="F861" s="48"/>
      <c r="H861" s="86"/>
      <c r="L861" s="87"/>
    </row>
    <row r="862" spans="4:12" ht="13.2">
      <c r="D862" s="85"/>
      <c r="F862" s="48"/>
      <c r="H862" s="86"/>
      <c r="L862" s="87"/>
    </row>
    <row r="863" spans="4:12" ht="13.2">
      <c r="D863" s="85"/>
      <c r="F863" s="48"/>
      <c r="H863" s="86"/>
      <c r="L863" s="87"/>
    </row>
    <row r="864" spans="4:12" ht="13.2">
      <c r="D864" s="85"/>
      <c r="F864" s="48"/>
      <c r="H864" s="86"/>
      <c r="L864" s="87"/>
    </row>
    <row r="865" spans="4:12" ht="13.2">
      <c r="D865" s="85"/>
      <c r="F865" s="48"/>
      <c r="H865" s="86"/>
      <c r="L865" s="87"/>
    </row>
    <row r="866" spans="4:12" ht="13.2">
      <c r="D866" s="85"/>
      <c r="F866" s="48"/>
      <c r="H866" s="86"/>
      <c r="L866" s="87"/>
    </row>
    <row r="867" spans="4:12" ht="13.2">
      <c r="D867" s="85"/>
      <c r="F867" s="48"/>
      <c r="H867" s="86"/>
      <c r="L867" s="87"/>
    </row>
    <row r="868" spans="4:12" ht="13.2">
      <c r="D868" s="85"/>
      <c r="F868" s="48"/>
      <c r="H868" s="86"/>
      <c r="L868" s="87"/>
    </row>
    <row r="869" spans="4:12" ht="13.2">
      <c r="D869" s="85"/>
      <c r="F869" s="48"/>
      <c r="H869" s="86"/>
      <c r="L869" s="87"/>
    </row>
    <row r="870" spans="4:12" ht="13.2">
      <c r="D870" s="85"/>
      <c r="F870" s="48"/>
      <c r="H870" s="86"/>
      <c r="L870" s="87"/>
    </row>
    <row r="871" spans="4:12" ht="13.2">
      <c r="D871" s="85"/>
      <c r="F871" s="48"/>
      <c r="H871" s="86"/>
      <c r="L871" s="87"/>
    </row>
    <row r="872" spans="4:12" ht="13.2">
      <c r="D872" s="85"/>
      <c r="F872" s="48"/>
      <c r="H872" s="86"/>
      <c r="L872" s="87"/>
    </row>
    <row r="873" spans="4:12" ht="13.2">
      <c r="D873" s="85"/>
      <c r="F873" s="48"/>
      <c r="H873" s="86"/>
      <c r="L873" s="87"/>
    </row>
    <row r="874" spans="4:12" ht="13.2">
      <c r="D874" s="85"/>
      <c r="F874" s="48"/>
      <c r="H874" s="86"/>
      <c r="L874" s="87"/>
    </row>
    <row r="875" spans="4:12" ht="13.2">
      <c r="D875" s="85"/>
      <c r="F875" s="48"/>
      <c r="H875" s="86"/>
      <c r="L875" s="87"/>
    </row>
    <row r="876" spans="4:12" ht="13.2">
      <c r="D876" s="85"/>
      <c r="F876" s="48"/>
      <c r="H876" s="86"/>
      <c r="L876" s="87"/>
    </row>
    <row r="877" spans="4:12" ht="13.2">
      <c r="D877" s="85"/>
      <c r="F877" s="48"/>
      <c r="H877" s="86"/>
      <c r="L877" s="87"/>
    </row>
    <row r="878" spans="4:12" ht="13.2">
      <c r="D878" s="85"/>
      <c r="F878" s="48"/>
      <c r="H878" s="86"/>
      <c r="L878" s="87"/>
    </row>
    <row r="879" spans="4:12" ht="13.2">
      <c r="D879" s="85"/>
      <c r="F879" s="48"/>
      <c r="H879" s="86"/>
      <c r="L879" s="87"/>
    </row>
    <row r="880" spans="4:12" ht="13.2">
      <c r="D880" s="85"/>
      <c r="F880" s="48"/>
      <c r="H880" s="86"/>
      <c r="L880" s="87"/>
    </row>
    <row r="881" spans="4:12" ht="13.2">
      <c r="D881" s="85"/>
      <c r="F881" s="48"/>
      <c r="H881" s="86"/>
      <c r="L881" s="87"/>
    </row>
    <row r="882" spans="4:12" ht="13.2">
      <c r="D882" s="85"/>
      <c r="F882" s="48"/>
      <c r="H882" s="86"/>
      <c r="L882" s="87"/>
    </row>
    <row r="883" spans="4:12" ht="13.2">
      <c r="D883" s="85"/>
      <c r="F883" s="48"/>
      <c r="H883" s="86"/>
      <c r="L883" s="87"/>
    </row>
    <row r="884" spans="4:12" ht="13.2">
      <c r="D884" s="85"/>
      <c r="F884" s="48"/>
      <c r="H884" s="86"/>
      <c r="L884" s="87"/>
    </row>
    <row r="885" spans="4:12" ht="13.2">
      <c r="D885" s="85"/>
      <c r="F885" s="48"/>
      <c r="H885" s="86"/>
      <c r="L885" s="87"/>
    </row>
    <row r="886" spans="4:12" ht="13.2">
      <c r="D886" s="85"/>
      <c r="F886" s="48"/>
      <c r="H886" s="86"/>
      <c r="L886" s="87"/>
    </row>
    <row r="887" spans="4:12" ht="13.2">
      <c r="D887" s="85"/>
      <c r="F887" s="48"/>
      <c r="H887" s="86"/>
      <c r="L887" s="87"/>
    </row>
    <row r="888" spans="4:12" ht="13.2">
      <c r="D888" s="85"/>
      <c r="F888" s="48"/>
      <c r="H888" s="86"/>
      <c r="L888" s="87"/>
    </row>
    <row r="889" spans="4:12" ht="13.2">
      <c r="D889" s="85"/>
      <c r="F889" s="48"/>
      <c r="H889" s="86"/>
      <c r="L889" s="87"/>
    </row>
    <row r="890" spans="4:12" ht="13.2">
      <c r="D890" s="85"/>
      <c r="F890" s="48"/>
      <c r="H890" s="86"/>
      <c r="L890" s="87"/>
    </row>
    <row r="891" spans="4:12" ht="13.2">
      <c r="D891" s="85"/>
      <c r="F891" s="48"/>
      <c r="H891" s="86"/>
      <c r="L891" s="87"/>
    </row>
    <row r="892" spans="4:12" ht="13.2">
      <c r="D892" s="85"/>
      <c r="F892" s="48"/>
      <c r="H892" s="86"/>
      <c r="L892" s="87"/>
    </row>
    <row r="893" spans="4:12" ht="13.2">
      <c r="D893" s="85"/>
      <c r="F893" s="48"/>
      <c r="H893" s="86"/>
      <c r="L893" s="87"/>
    </row>
    <row r="894" spans="4:12" ht="13.2">
      <c r="D894" s="85"/>
      <c r="F894" s="48"/>
      <c r="H894" s="86"/>
      <c r="L894" s="87"/>
    </row>
    <row r="895" spans="4:12" ht="13.2">
      <c r="D895" s="85"/>
      <c r="F895" s="48"/>
      <c r="H895" s="86"/>
      <c r="L895" s="87"/>
    </row>
    <row r="896" spans="4:12" ht="13.2">
      <c r="D896" s="85"/>
      <c r="F896" s="48"/>
      <c r="H896" s="86"/>
      <c r="L896" s="87"/>
    </row>
    <row r="897" spans="4:12" ht="13.2">
      <c r="D897" s="85"/>
      <c r="F897" s="48"/>
      <c r="H897" s="86"/>
      <c r="L897" s="87"/>
    </row>
    <row r="898" spans="4:12" ht="13.2">
      <c r="D898" s="85"/>
      <c r="F898" s="48"/>
      <c r="H898" s="86"/>
      <c r="L898" s="87"/>
    </row>
    <row r="899" spans="4:12" ht="13.2">
      <c r="D899" s="85"/>
      <c r="F899" s="48"/>
      <c r="H899" s="86"/>
      <c r="L899" s="87"/>
    </row>
    <row r="900" spans="4:12" ht="13.2">
      <c r="D900" s="85"/>
      <c r="F900" s="48"/>
      <c r="H900" s="86"/>
      <c r="L900" s="87"/>
    </row>
    <row r="901" spans="4:12" ht="13.2">
      <c r="D901" s="85"/>
      <c r="F901" s="48"/>
      <c r="H901" s="86"/>
      <c r="L901" s="87"/>
    </row>
    <row r="902" spans="4:12" ht="13.2">
      <c r="D902" s="85"/>
      <c r="F902" s="48"/>
      <c r="H902" s="86"/>
      <c r="L902" s="87"/>
    </row>
    <row r="903" spans="4:12" ht="13.2">
      <c r="D903" s="85"/>
      <c r="F903" s="48"/>
      <c r="H903" s="86"/>
      <c r="L903" s="87"/>
    </row>
    <row r="904" spans="4:12" ht="13.2">
      <c r="D904" s="85"/>
      <c r="F904" s="48"/>
      <c r="H904" s="86"/>
      <c r="L904" s="87"/>
    </row>
    <row r="905" spans="4:12" ht="13.2">
      <c r="D905" s="85"/>
      <c r="F905" s="48"/>
      <c r="H905" s="86"/>
      <c r="L905" s="87"/>
    </row>
    <row r="906" spans="4:12" ht="13.2">
      <c r="D906" s="85"/>
      <c r="F906" s="48"/>
      <c r="H906" s="86"/>
      <c r="L906" s="87"/>
    </row>
    <row r="907" spans="4:12" ht="13.2">
      <c r="D907" s="85"/>
      <c r="F907" s="48"/>
      <c r="H907" s="86"/>
      <c r="L907" s="87"/>
    </row>
    <row r="908" spans="4:12" ht="13.2">
      <c r="D908" s="85"/>
      <c r="F908" s="48"/>
      <c r="H908" s="86"/>
      <c r="L908" s="87"/>
    </row>
    <row r="909" spans="4:12" ht="13.2">
      <c r="D909" s="85"/>
      <c r="F909" s="48"/>
      <c r="H909" s="86"/>
      <c r="L909" s="87"/>
    </row>
    <row r="910" spans="4:12" ht="13.2">
      <c r="D910" s="85"/>
      <c r="F910" s="48"/>
      <c r="H910" s="86"/>
      <c r="L910" s="87"/>
    </row>
    <row r="911" spans="4:12" ht="13.2">
      <c r="D911" s="85"/>
      <c r="F911" s="48"/>
      <c r="H911" s="86"/>
      <c r="L911" s="87"/>
    </row>
    <row r="912" spans="4:12" ht="13.2">
      <c r="D912" s="85"/>
      <c r="F912" s="48"/>
      <c r="H912" s="86"/>
      <c r="L912" s="87"/>
    </row>
    <row r="913" spans="4:12" ht="13.2">
      <c r="D913" s="85"/>
      <c r="F913" s="48"/>
      <c r="H913" s="86"/>
      <c r="L913" s="87"/>
    </row>
    <row r="914" spans="4:12" ht="13.2">
      <c r="D914" s="85"/>
      <c r="F914" s="48"/>
      <c r="H914" s="86"/>
      <c r="L914" s="87"/>
    </row>
    <row r="915" spans="4:12" ht="13.2">
      <c r="D915" s="85"/>
      <c r="F915" s="48"/>
      <c r="H915" s="86"/>
      <c r="L915" s="87"/>
    </row>
    <row r="916" spans="4:12" ht="13.2">
      <c r="D916" s="85"/>
      <c r="F916" s="48"/>
      <c r="H916" s="86"/>
      <c r="L916" s="87"/>
    </row>
    <row r="917" spans="4:12" ht="13.2">
      <c r="D917" s="85"/>
      <c r="F917" s="48"/>
      <c r="H917" s="86"/>
      <c r="L917" s="87"/>
    </row>
    <row r="918" spans="4:12" ht="13.2">
      <c r="D918" s="85"/>
      <c r="F918" s="48"/>
      <c r="H918" s="86"/>
      <c r="L918" s="87"/>
    </row>
    <row r="919" spans="4:12" ht="13.2">
      <c r="D919" s="85"/>
      <c r="F919" s="48"/>
      <c r="H919" s="86"/>
      <c r="L919" s="87"/>
    </row>
    <row r="920" spans="4:12" ht="13.2">
      <c r="D920" s="85"/>
      <c r="F920" s="48"/>
      <c r="H920" s="86"/>
      <c r="L920" s="87"/>
    </row>
    <row r="921" spans="4:12" ht="13.2">
      <c r="D921" s="85"/>
      <c r="F921" s="48"/>
      <c r="H921" s="86"/>
      <c r="L921" s="87"/>
    </row>
    <row r="922" spans="4:12" ht="13.2">
      <c r="D922" s="85"/>
      <c r="F922" s="48"/>
      <c r="H922" s="86"/>
      <c r="L922" s="87"/>
    </row>
    <row r="923" spans="4:12" ht="13.2">
      <c r="D923" s="85"/>
      <c r="F923" s="48"/>
      <c r="H923" s="86"/>
      <c r="L923" s="87"/>
    </row>
    <row r="924" spans="4:12" ht="13.2">
      <c r="D924" s="85"/>
      <c r="F924" s="48"/>
      <c r="H924" s="86"/>
      <c r="L924" s="87"/>
    </row>
    <row r="925" spans="4:12" ht="13.2">
      <c r="D925" s="85"/>
      <c r="F925" s="48"/>
      <c r="H925" s="86"/>
      <c r="L925" s="87"/>
    </row>
    <row r="926" spans="4:12" ht="13.2">
      <c r="D926" s="85"/>
      <c r="F926" s="48"/>
      <c r="H926" s="86"/>
      <c r="L926" s="87"/>
    </row>
    <row r="927" spans="4:12" ht="13.2">
      <c r="D927" s="85"/>
      <c r="F927" s="48"/>
      <c r="H927" s="86"/>
      <c r="L927" s="87"/>
    </row>
    <row r="928" spans="4:12" ht="13.2">
      <c r="D928" s="85"/>
      <c r="F928" s="48"/>
      <c r="H928" s="86"/>
      <c r="L928" s="87"/>
    </row>
    <row r="929" spans="4:12" ht="13.2">
      <c r="D929" s="85"/>
      <c r="F929" s="48"/>
      <c r="H929" s="86"/>
      <c r="L929" s="87"/>
    </row>
    <row r="930" spans="4:12" ht="13.2">
      <c r="D930" s="85"/>
      <c r="F930" s="48"/>
      <c r="H930" s="86"/>
      <c r="L930" s="87"/>
    </row>
    <row r="931" spans="4:12" ht="13.2">
      <c r="D931" s="85"/>
      <c r="F931" s="48"/>
      <c r="H931" s="86"/>
      <c r="L931" s="87"/>
    </row>
    <row r="932" spans="4:12" ht="13.2">
      <c r="D932" s="85"/>
      <c r="F932" s="48"/>
      <c r="H932" s="86"/>
      <c r="L932" s="87"/>
    </row>
    <row r="933" spans="4:12" ht="13.2">
      <c r="D933" s="85"/>
      <c r="F933" s="48"/>
      <c r="H933" s="86"/>
      <c r="L933" s="87"/>
    </row>
    <row r="934" spans="4:12" ht="13.2">
      <c r="D934" s="85"/>
      <c r="F934" s="48"/>
      <c r="H934" s="86"/>
      <c r="L934" s="87"/>
    </row>
    <row r="935" spans="4:12" ht="13.2">
      <c r="D935" s="85"/>
      <c r="F935" s="48"/>
      <c r="H935" s="86"/>
      <c r="L935" s="87"/>
    </row>
    <row r="936" spans="4:12" ht="13.2">
      <c r="D936" s="85"/>
      <c r="F936" s="48"/>
      <c r="H936" s="86"/>
      <c r="L936" s="87"/>
    </row>
    <row r="937" spans="4:12" ht="13.2">
      <c r="D937" s="85"/>
      <c r="F937" s="48"/>
      <c r="H937" s="86"/>
      <c r="L937" s="87"/>
    </row>
    <row r="938" spans="4:12" ht="13.2">
      <c r="D938" s="85"/>
      <c r="F938" s="48"/>
      <c r="H938" s="86"/>
      <c r="L938" s="87"/>
    </row>
    <row r="939" spans="4:12" ht="13.2">
      <c r="D939" s="85"/>
      <c r="F939" s="48"/>
      <c r="H939" s="86"/>
      <c r="L939" s="87"/>
    </row>
    <row r="940" spans="4:12" ht="13.2">
      <c r="D940" s="85"/>
      <c r="F940" s="48"/>
      <c r="H940" s="86"/>
      <c r="L940" s="87"/>
    </row>
    <row r="941" spans="4:12" ht="13.2">
      <c r="D941" s="85"/>
      <c r="F941" s="48"/>
      <c r="H941" s="86"/>
      <c r="L941" s="87"/>
    </row>
    <row r="942" spans="4:12" ht="13.2">
      <c r="D942" s="85"/>
      <c r="F942" s="48"/>
      <c r="H942" s="86"/>
      <c r="L942" s="87"/>
    </row>
    <row r="943" spans="4:12" ht="13.2">
      <c r="D943" s="85"/>
      <c r="F943" s="48"/>
      <c r="H943" s="86"/>
      <c r="L943" s="87"/>
    </row>
    <row r="944" spans="4:12" ht="13.2">
      <c r="D944" s="85"/>
      <c r="F944" s="48"/>
      <c r="H944" s="86"/>
      <c r="L944" s="87"/>
    </row>
    <row r="945" spans="4:12" ht="13.2">
      <c r="D945" s="85"/>
      <c r="F945" s="48"/>
      <c r="H945" s="86"/>
      <c r="L945" s="87"/>
    </row>
    <row r="946" spans="4:12" ht="13.2">
      <c r="D946" s="85"/>
      <c r="F946" s="48"/>
      <c r="H946" s="86"/>
      <c r="L946" s="87"/>
    </row>
    <row r="947" spans="4:12" ht="13.2">
      <c r="D947" s="85"/>
      <c r="F947" s="48"/>
      <c r="H947" s="86"/>
      <c r="L947" s="87"/>
    </row>
    <row r="948" spans="4:12" ht="13.2">
      <c r="D948" s="85"/>
      <c r="F948" s="48"/>
      <c r="H948" s="86"/>
      <c r="L948" s="87"/>
    </row>
    <row r="949" spans="4:12" ht="13.2">
      <c r="D949" s="85"/>
      <c r="F949" s="48"/>
      <c r="H949" s="86"/>
      <c r="L949" s="87"/>
    </row>
    <row r="950" spans="4:12" ht="13.2">
      <c r="D950" s="85"/>
      <c r="F950" s="48"/>
      <c r="H950" s="86"/>
      <c r="L950" s="87"/>
    </row>
    <row r="951" spans="4:12" ht="13.2">
      <c r="D951" s="85"/>
      <c r="F951" s="48"/>
      <c r="H951" s="86"/>
      <c r="L951" s="87"/>
    </row>
    <row r="952" spans="4:12" ht="13.2">
      <c r="D952" s="85"/>
      <c r="F952" s="48"/>
      <c r="H952" s="86"/>
      <c r="L952" s="87"/>
    </row>
    <row r="953" spans="4:12" ht="13.2">
      <c r="D953" s="85"/>
      <c r="F953" s="48"/>
      <c r="H953" s="86"/>
      <c r="L953" s="87"/>
    </row>
    <row r="954" spans="4:12" ht="13.2">
      <c r="D954" s="85"/>
      <c r="F954" s="48"/>
      <c r="H954" s="86"/>
      <c r="L954" s="87"/>
    </row>
    <row r="955" spans="4:12" ht="13.2">
      <c r="D955" s="85"/>
      <c r="F955" s="48"/>
      <c r="H955" s="86"/>
      <c r="L955" s="87"/>
    </row>
    <row r="956" spans="4:12" ht="13.2">
      <c r="D956" s="85"/>
      <c r="F956" s="48"/>
      <c r="H956" s="86"/>
      <c r="L956" s="87"/>
    </row>
    <row r="957" spans="4:12" ht="13.2">
      <c r="D957" s="85"/>
      <c r="F957" s="48"/>
      <c r="H957" s="86"/>
      <c r="L957" s="87"/>
    </row>
    <row r="958" spans="4:12" ht="13.2">
      <c r="D958" s="85"/>
      <c r="F958" s="48"/>
      <c r="H958" s="86"/>
      <c r="L958" s="87"/>
    </row>
    <row r="959" spans="4:12" ht="13.2">
      <c r="D959" s="85"/>
      <c r="F959" s="48"/>
      <c r="H959" s="86"/>
      <c r="L959" s="87"/>
    </row>
    <row r="960" spans="4:12" ht="13.2">
      <c r="D960" s="85"/>
      <c r="F960" s="48"/>
      <c r="H960" s="86"/>
      <c r="L960" s="87"/>
    </row>
    <row r="961" spans="4:12" ht="13.2">
      <c r="D961" s="85"/>
      <c r="F961" s="48"/>
      <c r="H961" s="86"/>
      <c r="L961" s="87"/>
    </row>
    <row r="962" spans="4:12" ht="13.2">
      <c r="D962" s="85"/>
      <c r="F962" s="48"/>
      <c r="H962" s="86"/>
      <c r="L962" s="87"/>
    </row>
    <row r="963" spans="4:12" ht="13.2">
      <c r="D963" s="85"/>
      <c r="F963" s="48"/>
      <c r="H963" s="86"/>
      <c r="L963" s="87"/>
    </row>
    <row r="964" spans="4:12" ht="13.2">
      <c r="D964" s="85"/>
      <c r="F964" s="48"/>
      <c r="H964" s="86"/>
      <c r="L964" s="87"/>
    </row>
    <row r="965" spans="4:12" ht="13.2">
      <c r="D965" s="85"/>
      <c r="F965" s="48"/>
      <c r="H965" s="86"/>
      <c r="L965" s="87"/>
    </row>
    <row r="966" spans="4:12" ht="13.2">
      <c r="D966" s="85"/>
      <c r="F966" s="48"/>
      <c r="H966" s="86"/>
      <c r="L966" s="87"/>
    </row>
    <row r="967" spans="4:12" ht="13.2">
      <c r="D967" s="85"/>
      <c r="F967" s="48"/>
      <c r="H967" s="86"/>
      <c r="L967" s="87"/>
    </row>
    <row r="968" spans="4:12" ht="13.2">
      <c r="D968" s="85"/>
      <c r="F968" s="48"/>
      <c r="H968" s="86"/>
      <c r="L968" s="87"/>
    </row>
    <row r="969" spans="4:12" ht="13.2">
      <c r="D969" s="85"/>
      <c r="F969" s="48"/>
      <c r="H969" s="86"/>
      <c r="L969" s="87"/>
    </row>
    <row r="970" spans="4:12" ht="13.2">
      <c r="D970" s="85"/>
      <c r="F970" s="48"/>
      <c r="H970" s="86"/>
      <c r="L970" s="87"/>
    </row>
    <row r="971" spans="4:12" ht="13.2">
      <c r="D971" s="85"/>
      <c r="F971" s="48"/>
      <c r="H971" s="86"/>
      <c r="L971" s="87"/>
    </row>
    <row r="972" spans="4:12" ht="13.2">
      <c r="D972" s="85"/>
      <c r="F972" s="48"/>
      <c r="H972" s="86"/>
      <c r="L972" s="87"/>
    </row>
    <row r="973" spans="4:12" ht="13.2">
      <c r="D973" s="85"/>
      <c r="F973" s="48"/>
      <c r="H973" s="86"/>
      <c r="L973" s="87"/>
    </row>
    <row r="974" spans="4:12" ht="13.2">
      <c r="D974" s="85"/>
      <c r="F974" s="48"/>
      <c r="H974" s="86"/>
      <c r="L974" s="87"/>
    </row>
    <row r="975" spans="4:12" ht="13.2">
      <c r="D975" s="85"/>
      <c r="F975" s="48"/>
      <c r="H975" s="86"/>
      <c r="L975" s="87"/>
    </row>
    <row r="976" spans="4:12" ht="13.2">
      <c r="D976" s="85"/>
      <c r="F976" s="48"/>
      <c r="H976" s="86"/>
      <c r="L976" s="87"/>
    </row>
    <row r="977" spans="4:12" ht="13.2">
      <c r="D977" s="85"/>
      <c r="F977" s="48"/>
      <c r="H977" s="86"/>
      <c r="L977" s="87"/>
    </row>
    <row r="978" spans="4:12" ht="13.2">
      <c r="D978" s="85"/>
      <c r="F978" s="48"/>
      <c r="H978" s="86"/>
      <c r="L978" s="87"/>
    </row>
    <row r="979" spans="4:12" ht="13.2">
      <c r="D979" s="85"/>
      <c r="F979" s="48"/>
      <c r="H979" s="86"/>
      <c r="L979" s="87"/>
    </row>
    <row r="980" spans="4:12" ht="13.2">
      <c r="D980" s="85"/>
      <c r="F980" s="48"/>
      <c r="H980" s="86"/>
      <c r="L980" s="87"/>
    </row>
    <row r="981" spans="4:12" ht="13.2">
      <c r="D981" s="85"/>
      <c r="F981" s="48"/>
      <c r="H981" s="86"/>
      <c r="L981" s="87"/>
    </row>
    <row r="982" spans="4:12" ht="13.2">
      <c r="D982" s="85"/>
      <c r="F982" s="48"/>
      <c r="H982" s="86"/>
      <c r="L982" s="87"/>
    </row>
    <row r="983" spans="4:12" ht="13.2">
      <c r="D983" s="85"/>
      <c r="F983" s="48"/>
      <c r="H983" s="86"/>
      <c r="L983" s="87"/>
    </row>
    <row r="984" spans="4:12" ht="13.2">
      <c r="D984" s="85"/>
      <c r="F984" s="48"/>
      <c r="H984" s="86"/>
      <c r="L984" s="87"/>
    </row>
    <row r="985" spans="4:12" ht="13.2">
      <c r="D985" s="85"/>
      <c r="F985" s="48"/>
      <c r="H985" s="86"/>
      <c r="L985" s="87"/>
    </row>
    <row r="986" spans="4:12" ht="13.2">
      <c r="D986" s="85"/>
      <c r="F986" s="48"/>
      <c r="H986" s="86"/>
      <c r="L986" s="87"/>
    </row>
    <row r="987" spans="4:12" ht="13.2">
      <c r="D987" s="85"/>
      <c r="F987" s="48"/>
      <c r="H987" s="86"/>
      <c r="L987" s="87"/>
    </row>
    <row r="988" spans="4:12" ht="13.2">
      <c r="D988" s="85"/>
      <c r="F988" s="48"/>
      <c r="H988" s="86"/>
      <c r="L988" s="87"/>
    </row>
    <row r="989" spans="4:12" ht="13.2">
      <c r="D989" s="85"/>
      <c r="F989" s="48"/>
      <c r="H989" s="86"/>
      <c r="L989" s="87"/>
    </row>
    <row r="990" spans="4:12" ht="13.2">
      <c r="D990" s="85"/>
      <c r="F990" s="48"/>
      <c r="H990" s="86"/>
      <c r="L990" s="87"/>
    </row>
    <row r="991" spans="4:12" ht="13.2">
      <c r="D991" s="85"/>
      <c r="F991" s="48"/>
      <c r="H991" s="86"/>
      <c r="L991" s="87"/>
    </row>
    <row r="992" spans="4:12" ht="13.2">
      <c r="D992" s="85"/>
      <c r="F992" s="48"/>
      <c r="H992" s="86"/>
      <c r="L992" s="87"/>
    </row>
    <row r="993" spans="4:12" ht="13.2">
      <c r="D993" s="85"/>
      <c r="F993" s="48"/>
      <c r="H993" s="86"/>
      <c r="L993" s="87"/>
    </row>
    <row r="994" spans="4:12" ht="13.2">
      <c r="D994" s="85"/>
      <c r="F994" s="48"/>
      <c r="H994" s="86"/>
      <c r="L994" s="87"/>
    </row>
    <row r="995" spans="4:12" ht="13.2">
      <c r="D995" s="85"/>
      <c r="F995" s="48"/>
      <c r="H995" s="86"/>
      <c r="L995" s="87"/>
    </row>
    <row r="996" spans="4:12" ht="13.2">
      <c r="D996" s="85"/>
      <c r="F996" s="48"/>
      <c r="H996" s="86"/>
      <c r="L996" s="87"/>
    </row>
    <row r="997" spans="4:12" ht="13.2">
      <c r="D997" s="85"/>
      <c r="F997" s="48"/>
      <c r="H997" s="86"/>
      <c r="L997" s="87"/>
    </row>
    <row r="998" spans="4:12" ht="13.2">
      <c r="D998" s="85"/>
      <c r="F998" s="48"/>
      <c r="H998" s="86"/>
      <c r="L998" s="87"/>
    </row>
    <row r="999" spans="4:12" ht="13.2">
      <c r="D999" s="85"/>
      <c r="F999" s="48"/>
      <c r="H999" s="86"/>
      <c r="L999" s="87"/>
    </row>
    <row r="1000" spans="4:12" ht="13.2">
      <c r="D1000" s="85"/>
      <c r="F1000" s="48"/>
      <c r="H1000" s="86"/>
      <c r="L1000" s="87"/>
    </row>
    <row r="1001" spans="4:12" ht="13.2">
      <c r="D1001" s="85"/>
      <c r="F1001" s="48"/>
      <c r="H1001" s="86"/>
      <c r="L1001" s="87"/>
    </row>
    <row r="1002" spans="4:12" ht="13.2">
      <c r="D1002" s="85"/>
      <c r="F1002" s="48"/>
      <c r="H1002" s="86"/>
      <c r="L1002" s="87"/>
    </row>
    <row r="1003" spans="4:12" ht="13.2">
      <c r="D1003" s="85"/>
      <c r="F1003" s="48"/>
      <c r="H1003" s="86"/>
      <c r="L1003" s="87"/>
    </row>
    <row r="1004" spans="4:12" ht="13.2">
      <c r="D1004" s="85"/>
      <c r="F1004" s="48"/>
      <c r="H1004" s="86"/>
      <c r="L1004" s="87"/>
    </row>
    <row r="1005" spans="4:12" ht="13.2">
      <c r="D1005" s="85"/>
      <c r="F1005" s="48"/>
      <c r="H1005" s="86"/>
      <c r="L1005" s="87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1:Q34"/>
  <sheetViews>
    <sheetView workbookViewId="0"/>
  </sheetViews>
  <sheetFormatPr defaultColWidth="12.6640625" defaultRowHeight="15.75" customHeight="1"/>
  <cols>
    <col min="4" max="6" width="15.109375" customWidth="1"/>
  </cols>
  <sheetData>
    <row r="1" spans="2:17" ht="13.2">
      <c r="B1" s="127" t="s">
        <v>176</v>
      </c>
      <c r="C1" s="120"/>
      <c r="D1" s="120"/>
      <c r="E1" s="120"/>
      <c r="F1" s="120"/>
      <c r="G1" s="120"/>
      <c r="H1" s="120"/>
      <c r="I1" s="120"/>
      <c r="J1" s="120"/>
    </row>
    <row r="2" spans="2:17" ht="13.2">
      <c r="B2" s="127" t="s">
        <v>177</v>
      </c>
      <c r="C2" s="120"/>
      <c r="D2" s="120"/>
      <c r="E2" s="120"/>
      <c r="F2" s="120"/>
      <c r="G2" s="120"/>
      <c r="H2" s="120"/>
      <c r="L2" s="127"/>
      <c r="M2" s="120"/>
      <c r="N2" s="120"/>
      <c r="O2" s="120"/>
    </row>
    <row r="3" spans="2:17" ht="13.2">
      <c r="B3" s="127" t="s">
        <v>178</v>
      </c>
      <c r="C3" s="120"/>
      <c r="D3" s="120"/>
      <c r="E3" s="120"/>
      <c r="G3" s="127" t="s">
        <v>179</v>
      </c>
      <c r="H3" s="120"/>
      <c r="I3" s="120"/>
      <c r="J3" s="120"/>
      <c r="K3" s="89"/>
    </row>
    <row r="4" spans="2:17" ht="13.2">
      <c r="B4" s="127">
        <v>1</v>
      </c>
      <c r="C4" s="120"/>
      <c r="D4" s="127">
        <v>2</v>
      </c>
      <c r="E4" s="120"/>
      <c r="G4" s="127">
        <v>1</v>
      </c>
      <c r="H4" s="120"/>
      <c r="I4" s="127">
        <v>2</v>
      </c>
      <c r="J4" s="120"/>
    </row>
    <row r="5" spans="2:17" ht="13.2">
      <c r="B5" s="111"/>
      <c r="C5" s="111"/>
      <c r="D5" s="111"/>
      <c r="E5" s="111"/>
      <c r="F5" s="112"/>
      <c r="G5" s="111"/>
      <c r="H5" s="111"/>
      <c r="I5" s="111"/>
      <c r="J5" s="111"/>
      <c r="K5" s="89"/>
      <c r="L5" s="89"/>
      <c r="M5" s="89"/>
      <c r="N5" s="89"/>
      <c r="O5" s="89"/>
      <c r="P5" s="89"/>
      <c r="Q5" s="89"/>
    </row>
    <row r="6" spans="2:17" ht="39.6">
      <c r="B6" s="111" t="s">
        <v>180</v>
      </c>
      <c r="C6" s="111" t="s">
        <v>181</v>
      </c>
      <c r="D6" s="111" t="s">
        <v>180</v>
      </c>
      <c r="E6" s="111" t="s">
        <v>181</v>
      </c>
      <c r="F6" s="112"/>
      <c r="G6" s="111" t="s">
        <v>180</v>
      </c>
      <c r="H6" s="111" t="s">
        <v>181</v>
      </c>
      <c r="I6" s="111" t="s">
        <v>180</v>
      </c>
      <c r="J6" s="111" t="s">
        <v>181</v>
      </c>
      <c r="K6" s="89"/>
      <c r="L6" s="89"/>
      <c r="M6" s="89"/>
      <c r="N6" s="89"/>
      <c r="O6" s="89"/>
      <c r="P6" s="89"/>
      <c r="Q6" s="89"/>
    </row>
    <row r="7" spans="2:17" ht="15.75" customHeight="1">
      <c r="B7" s="49">
        <v>8</v>
      </c>
      <c r="C7" s="113">
        <v>5.4039999999999999</v>
      </c>
      <c r="D7" s="49">
        <v>8</v>
      </c>
      <c r="E7" s="45"/>
      <c r="F7" s="89"/>
      <c r="G7" s="49">
        <v>8</v>
      </c>
      <c r="H7" s="114">
        <v>2.67</v>
      </c>
      <c r="I7" s="49">
        <v>8</v>
      </c>
      <c r="J7" s="45"/>
      <c r="N7" s="89"/>
      <c r="O7" s="89"/>
      <c r="P7" s="89"/>
      <c r="Q7" s="89"/>
    </row>
    <row r="8" spans="2:17" ht="15.75" customHeight="1">
      <c r="B8" s="49">
        <v>9</v>
      </c>
      <c r="C8" s="115">
        <v>5.7220000000000004</v>
      </c>
      <c r="D8" s="49">
        <v>9</v>
      </c>
      <c r="E8" s="49"/>
      <c r="F8" s="89"/>
      <c r="G8" s="49">
        <v>9</v>
      </c>
      <c r="H8" s="114">
        <v>3.5596700000000001</v>
      </c>
      <c r="I8" s="49">
        <v>9</v>
      </c>
      <c r="J8" s="49"/>
      <c r="K8" s="49"/>
      <c r="N8" s="89"/>
      <c r="O8" s="89"/>
      <c r="P8" s="89"/>
      <c r="Q8" s="89"/>
    </row>
    <row r="9" spans="2:17" ht="15.75" customHeight="1">
      <c r="B9" s="49">
        <v>10</v>
      </c>
      <c r="C9" s="115">
        <v>7.3849999999999998</v>
      </c>
      <c r="D9" s="49">
        <v>10</v>
      </c>
      <c r="E9" s="49"/>
      <c r="F9" s="89"/>
      <c r="G9" s="49">
        <v>10</v>
      </c>
      <c r="H9" s="114">
        <v>5.0411700000000002</v>
      </c>
      <c r="I9" s="49">
        <v>10</v>
      </c>
      <c r="J9" s="49"/>
      <c r="K9" s="49"/>
      <c r="N9" s="89"/>
      <c r="O9" s="89"/>
      <c r="P9" s="89"/>
      <c r="Q9" s="89"/>
    </row>
    <row r="10" spans="2:17" ht="15.75" customHeight="1">
      <c r="B10" s="49">
        <v>11</v>
      </c>
      <c r="C10" s="115">
        <v>9.3239999999999998</v>
      </c>
      <c r="D10" s="49">
        <v>11</v>
      </c>
      <c r="E10" s="49"/>
      <c r="F10" s="89"/>
      <c r="G10" s="49">
        <v>11</v>
      </c>
      <c r="H10" s="114">
        <v>6.8369999999999997</v>
      </c>
      <c r="I10" s="49">
        <v>11</v>
      </c>
      <c r="J10" s="49"/>
      <c r="K10" s="49"/>
      <c r="N10" s="89"/>
      <c r="O10" s="89"/>
      <c r="P10" s="89"/>
      <c r="Q10" s="89"/>
    </row>
    <row r="11" spans="2:17" ht="15.75" customHeight="1">
      <c r="B11" s="49">
        <v>12</v>
      </c>
      <c r="C11" s="115">
        <v>11.297000000000001</v>
      </c>
      <c r="D11" s="49">
        <v>12</v>
      </c>
      <c r="E11" s="49"/>
      <c r="F11" s="89"/>
      <c r="G11" s="49">
        <v>12</v>
      </c>
      <c r="H11" s="114">
        <v>8.6836699999999993</v>
      </c>
      <c r="I11" s="49">
        <v>12</v>
      </c>
      <c r="J11" s="49"/>
      <c r="K11" s="49"/>
      <c r="N11" s="89"/>
      <c r="O11" s="89"/>
      <c r="P11" s="89"/>
      <c r="Q11" s="89"/>
    </row>
    <row r="12" spans="2:17" ht="15.75" customHeight="1">
      <c r="B12" s="49">
        <v>13</v>
      </c>
      <c r="C12" s="115">
        <v>13.167999999999999</v>
      </c>
      <c r="D12" s="49">
        <v>13</v>
      </c>
      <c r="E12" s="49"/>
      <c r="F12" s="89"/>
      <c r="G12" s="49">
        <v>13</v>
      </c>
      <c r="H12" s="114">
        <v>10.454499999999999</v>
      </c>
      <c r="I12" s="49">
        <v>13</v>
      </c>
      <c r="J12" s="49"/>
      <c r="K12" s="49"/>
      <c r="N12" s="89"/>
      <c r="O12" s="89"/>
      <c r="P12" s="89"/>
      <c r="Q12" s="89"/>
    </row>
    <row r="13" spans="2:17" ht="15.75" customHeight="1">
      <c r="B13" s="49">
        <v>14</v>
      </c>
      <c r="C13" s="113">
        <v>14.942</v>
      </c>
      <c r="D13" s="49">
        <v>14</v>
      </c>
      <c r="E13" s="49"/>
      <c r="F13" s="89"/>
      <c r="G13" s="49">
        <v>14</v>
      </c>
      <c r="H13" s="114">
        <v>12.1325</v>
      </c>
      <c r="I13" s="49">
        <v>14</v>
      </c>
      <c r="J13" s="49"/>
      <c r="K13" s="49"/>
      <c r="N13" s="89"/>
      <c r="O13" s="89"/>
      <c r="P13" s="89"/>
      <c r="Q13" s="89"/>
    </row>
    <row r="14" spans="2:17" ht="15.75" customHeight="1">
      <c r="B14" s="49">
        <v>15</v>
      </c>
      <c r="C14" s="113">
        <v>16.611999999999998</v>
      </c>
      <c r="D14" s="49">
        <v>15</v>
      </c>
      <c r="E14" s="49"/>
      <c r="F14" s="89"/>
      <c r="G14" s="49">
        <v>15</v>
      </c>
      <c r="H14" s="114">
        <v>13.722</v>
      </c>
      <c r="I14" s="49">
        <v>15</v>
      </c>
      <c r="J14" s="49"/>
      <c r="K14" s="49"/>
      <c r="N14" s="89"/>
      <c r="O14" s="89"/>
      <c r="P14" s="89"/>
      <c r="Q14" s="89"/>
    </row>
    <row r="15" spans="2:17" ht="15.75" customHeight="1">
      <c r="B15" s="49">
        <v>16</v>
      </c>
      <c r="C15" s="113">
        <v>18.183</v>
      </c>
      <c r="D15" s="49">
        <v>16</v>
      </c>
      <c r="E15" s="49"/>
      <c r="F15" s="89"/>
      <c r="G15" s="49">
        <v>16</v>
      </c>
      <c r="H15" s="114">
        <v>15.2203</v>
      </c>
      <c r="I15" s="49">
        <v>16</v>
      </c>
      <c r="J15" s="49"/>
      <c r="K15" s="49"/>
      <c r="N15" s="89"/>
      <c r="O15" s="89"/>
      <c r="P15" s="89"/>
      <c r="Q15" s="89"/>
    </row>
    <row r="16" spans="2:17" ht="15.75" customHeight="1">
      <c r="B16" s="49">
        <v>17</v>
      </c>
      <c r="C16" s="113">
        <v>19.687000000000001</v>
      </c>
      <c r="D16" s="49">
        <v>17</v>
      </c>
      <c r="E16" s="49"/>
      <c r="F16" s="89"/>
      <c r="G16" s="49">
        <v>17</v>
      </c>
      <c r="H16" s="114">
        <v>16.656300000000002</v>
      </c>
      <c r="I16" s="49">
        <v>17</v>
      </c>
      <c r="J16" s="49"/>
      <c r="K16" s="49"/>
      <c r="N16" s="89"/>
      <c r="O16" s="89"/>
      <c r="P16" s="89"/>
      <c r="Q16" s="89"/>
    </row>
    <row r="17" spans="2:17" ht="15.75" customHeight="1">
      <c r="B17" s="49">
        <v>18</v>
      </c>
      <c r="C17" s="113">
        <v>21.1</v>
      </c>
      <c r="D17" s="49">
        <v>18</v>
      </c>
      <c r="E17" s="49"/>
      <c r="F17" s="89"/>
      <c r="G17" s="49">
        <v>18</v>
      </c>
      <c r="H17" s="114">
        <v>18.020299999999999</v>
      </c>
      <c r="I17" s="49">
        <v>18</v>
      </c>
      <c r="J17" s="49"/>
      <c r="K17" s="49"/>
      <c r="N17" s="89"/>
      <c r="O17" s="89"/>
      <c r="P17" s="89"/>
      <c r="Q17" s="89"/>
    </row>
    <row r="18" spans="2:17" ht="15.75" customHeight="1">
      <c r="B18" s="49">
        <v>19</v>
      </c>
      <c r="C18" s="113">
        <v>22.454000000000001</v>
      </c>
      <c r="D18" s="49">
        <v>19</v>
      </c>
      <c r="E18" s="49"/>
      <c r="F18" s="89"/>
      <c r="G18" s="49">
        <v>19</v>
      </c>
      <c r="H18" s="114">
        <v>19.316199999999998</v>
      </c>
      <c r="I18" s="49">
        <v>19</v>
      </c>
      <c r="J18" s="49"/>
      <c r="K18" s="49"/>
      <c r="N18" s="89"/>
      <c r="O18" s="89"/>
      <c r="P18" s="89"/>
      <c r="Q18" s="89"/>
    </row>
    <row r="19" spans="2:17" ht="15.75" customHeight="1">
      <c r="B19" s="49">
        <v>20</v>
      </c>
      <c r="C19" s="113">
        <v>23.748999999999999</v>
      </c>
      <c r="D19" s="49">
        <v>20</v>
      </c>
      <c r="E19" s="49"/>
      <c r="F19" s="89"/>
      <c r="G19" s="49">
        <v>20</v>
      </c>
      <c r="H19" s="114">
        <v>20.5623</v>
      </c>
      <c r="I19" s="49">
        <v>20</v>
      </c>
      <c r="J19" s="49"/>
      <c r="N19" s="89"/>
      <c r="O19" s="89"/>
      <c r="P19" s="89"/>
      <c r="Q19" s="89"/>
    </row>
    <row r="20" spans="2:17" ht="15.75" customHeight="1">
      <c r="B20" s="49">
        <v>21</v>
      </c>
      <c r="C20" s="113">
        <v>24.998999999999999</v>
      </c>
      <c r="F20" s="89"/>
      <c r="G20" s="49">
        <v>21</v>
      </c>
      <c r="H20" s="114">
        <v>21.7502</v>
      </c>
      <c r="I20" s="89"/>
      <c r="J20" s="82"/>
      <c r="N20" s="89"/>
      <c r="O20" s="89"/>
      <c r="P20" s="89"/>
      <c r="Q20" s="89"/>
    </row>
    <row r="21" spans="2:17" ht="15.75" customHeight="1">
      <c r="B21" s="49">
        <v>22</v>
      </c>
      <c r="C21" s="113">
        <v>26.181000000000001</v>
      </c>
      <c r="F21" s="89"/>
      <c r="G21" s="49">
        <v>22</v>
      </c>
      <c r="H21" s="114">
        <v>22.896799999999999</v>
      </c>
      <c r="I21" s="89"/>
      <c r="J21" s="82"/>
      <c r="N21" s="89"/>
      <c r="O21" s="89"/>
      <c r="P21" s="89"/>
      <c r="Q21" s="89"/>
    </row>
    <row r="22" spans="2:17" ht="15.75" customHeight="1">
      <c r="B22" s="49">
        <v>23</v>
      </c>
      <c r="C22" s="113">
        <v>27.332999999999998</v>
      </c>
      <c r="G22" s="49">
        <v>23</v>
      </c>
      <c r="H22" s="114">
        <v>23.995200000000001</v>
      </c>
    </row>
    <row r="23" spans="2:17" ht="15.75" customHeight="1">
      <c r="B23" s="49">
        <v>24</v>
      </c>
      <c r="C23" s="113">
        <v>28.437999999999999</v>
      </c>
      <c r="G23" s="49">
        <v>24</v>
      </c>
      <c r="H23" s="114">
        <v>25.049800000000001</v>
      </c>
    </row>
    <row r="24" spans="2:17" ht="15.75" customHeight="1">
      <c r="B24" s="49">
        <v>25</v>
      </c>
      <c r="C24" s="113">
        <v>29.65</v>
      </c>
      <c r="G24" s="49">
        <v>25</v>
      </c>
      <c r="H24" s="114">
        <v>26.064800000000002</v>
      </c>
    </row>
    <row r="25" spans="2:17" ht="15.75" customHeight="1">
      <c r="B25" s="49">
        <v>26</v>
      </c>
      <c r="C25" s="113">
        <v>31.045999999999999</v>
      </c>
      <c r="G25" s="49">
        <v>26</v>
      </c>
      <c r="H25" s="114">
        <v>27.0487</v>
      </c>
    </row>
    <row r="26" spans="2:17" ht="15.75" customHeight="1">
      <c r="B26" s="49">
        <v>27</v>
      </c>
      <c r="C26" s="113">
        <v>32.704999999999998</v>
      </c>
      <c r="G26" s="49">
        <v>27</v>
      </c>
      <c r="H26" s="114">
        <v>28.043199999999999</v>
      </c>
    </row>
    <row r="27" spans="2:17" ht="15.75" customHeight="1">
      <c r="B27" s="49">
        <v>28</v>
      </c>
      <c r="C27" s="113">
        <v>34.715000000000003</v>
      </c>
      <c r="G27" s="49">
        <v>28</v>
      </c>
      <c r="H27" s="114">
        <v>29.235299999999999</v>
      </c>
    </row>
    <row r="28" spans="2:17" ht="15.75" customHeight="1">
      <c r="B28" s="49">
        <v>29</v>
      </c>
      <c r="C28" s="113">
        <v>37.222000000000001</v>
      </c>
      <c r="G28" s="49">
        <v>29</v>
      </c>
      <c r="H28" s="114">
        <v>30.709700000000002</v>
      </c>
    </row>
    <row r="29" spans="2:17" ht="15.75" customHeight="1">
      <c r="B29" s="49">
        <v>30</v>
      </c>
      <c r="C29" s="113">
        <v>40.372999999999998</v>
      </c>
      <c r="G29" s="49">
        <v>30</v>
      </c>
      <c r="H29" s="114">
        <v>32.583300000000001</v>
      </c>
    </row>
    <row r="30" spans="2:17" ht="13.2">
      <c r="B30" s="49"/>
    </row>
    <row r="31" spans="2:17" ht="13.2">
      <c r="B31" s="49"/>
    </row>
    <row r="32" spans="2:17" ht="13.2">
      <c r="B32" s="49"/>
    </row>
    <row r="33" spans="2:2" ht="13.2">
      <c r="B33" s="49"/>
    </row>
    <row r="34" spans="2:2" ht="13.2">
      <c r="B34" s="49"/>
    </row>
  </sheetData>
  <mergeCells count="9">
    <mergeCell ref="G4:H4"/>
    <mergeCell ref="I4:J4"/>
    <mergeCell ref="B1:J1"/>
    <mergeCell ref="B2:H2"/>
    <mergeCell ref="L2:O2"/>
    <mergeCell ref="B3:E3"/>
    <mergeCell ref="G3:J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Volatilome_220328_Carrot_Mix</vt:lpstr>
      <vt:lpstr>Delia_Antiqua</vt:lpstr>
      <vt:lpstr>Delia_Radicum</vt:lpstr>
      <vt:lpstr>Drosophila_Melanogaster</vt:lpstr>
      <vt:lpstr>Kovats n-alkanes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Andersson</dc:creator>
  <cp:lastModifiedBy>Max Andersson</cp:lastModifiedBy>
  <dcterms:created xsi:type="dcterms:W3CDTF">2022-10-04T11:59:41Z</dcterms:created>
  <dcterms:modified xsi:type="dcterms:W3CDTF">2022-10-11T08:28:14Z</dcterms:modified>
</cp:coreProperties>
</file>