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YAN SHAIKH\Downloads\"/>
    </mc:Choice>
  </mc:AlternateContent>
  <xr:revisionPtr revIDLastSave="0" documentId="13_ncr:1_{F14DC91B-26AD-4072-90CE-26163A84EFF6}" xr6:coauthVersionLast="47" xr6:coauthVersionMax="47" xr10:uidLastSave="{00000000-0000-0000-0000-000000000000}"/>
  <bookViews>
    <workbookView xWindow="-108" yWindow="-108" windowWidth="23256" windowHeight="12456" xr2:uid="{DF08BCE9-890A-3941-8C5A-795D1E6F1FC0}"/>
  </bookViews>
  <sheets>
    <sheet name="Database" sheetId="3" r:id="rId1"/>
    <sheet name="Ayan Pivot Table" sheetId="5" r:id="rId2"/>
    <sheet name="Ayan Dashboard" sheetId="4" r:id="rId3"/>
  </sheets>
  <definedNames>
    <definedName name="Slicer_Driver">#N/A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 i="5" l="1"/>
  <c r="O34" i="5"/>
  <c r="O37" i="5" s="1"/>
  <c r="K35" i="5"/>
  <c r="K34" i="5"/>
  <c r="K37" i="5" s="1"/>
  <c r="G11" i="5"/>
  <c r="G12" i="5"/>
  <c r="G10" i="5"/>
  <c r="I4" i="5"/>
</calcChain>
</file>

<file path=xl/sharedStrings.xml><?xml version="1.0" encoding="utf-8"?>
<sst xmlns="http://schemas.openxmlformats.org/spreadsheetml/2006/main" count="331" uniqueCount="82">
  <si>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</si>
  <si>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</si>
  <si>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</si>
  <si>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</si>
  <si>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</si>
  <si>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</si>
  <si>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</si>
  <si>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</si>
  <si>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</si>
  <si>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</si>
  <si>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</si>
  <si>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</si>
  <si>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</si>
  <si>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</si>
  <si>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</si>
  <si>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</si>
  <si>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</si>
  <si>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</si>
  <si>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</si>
  <si>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</si>
  <si>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</si>
  <si>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</si>
  <si>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</si>
  <si>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</si>
  <si>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</si>
  <si>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</si>
  <si>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</si>
  <si>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</si>
  <si>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</si>
  <si>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</si>
  <si>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</si>
  <si>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</si>
  <si>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</si>
  <si>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</si>
  <si>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</si>
  <si>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</si>
  <si>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</si>
  <si>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</si>
  <si>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</si>
  <si>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</si>
  <si>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</si>
  <si>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</si>
  <si>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</si>
  <si>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</si>
  <si>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</si>
  <si>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</si>
  <si>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</si>
  <si>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</si>
  <si>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</si>
  <si>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</si>
  <si>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</si>
  <si>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</si>
  <si>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</si>
  <si>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</si>
  <si>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</si>
  <si>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</si>
  <si>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</si>
  <si>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</si>
  <si>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</si>
  <si>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</si>
  <si>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 xml:space="preserve">Total Trips </t>
  </si>
  <si>
    <t>Count of Hired Transportation</t>
  </si>
  <si>
    <t>Row Labels</t>
  </si>
  <si>
    <t>Grand Total</t>
  </si>
  <si>
    <t>Count of Trip Classify</t>
  </si>
  <si>
    <t>Sum of Driver wage/trip</t>
  </si>
  <si>
    <t>Sum of Buddy wage/trip</t>
  </si>
  <si>
    <t xml:space="preserve">Cargo Types </t>
  </si>
  <si>
    <t>Count of Goods</t>
  </si>
  <si>
    <t>Total Expense</t>
  </si>
  <si>
    <t xml:space="preserve">Sum of Total Expenses </t>
  </si>
  <si>
    <t xml:space="preserve">Total Salaries </t>
  </si>
  <si>
    <t xml:space="preserve">Sum of Total Salaries </t>
  </si>
  <si>
    <t>Total Wages</t>
  </si>
  <si>
    <t>Sum of Total Wages</t>
  </si>
  <si>
    <t xml:space="preserve">Salaries </t>
  </si>
  <si>
    <t>Wages</t>
  </si>
  <si>
    <t>Salaries</t>
  </si>
  <si>
    <t xml:space="preserve">Percentage </t>
  </si>
  <si>
    <t>Sum of Driver Salary</t>
  </si>
  <si>
    <t>Sum of Buddy Salary</t>
  </si>
  <si>
    <t xml:space="preserve">Trips by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</si>
</sst>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 #,##0_ ;_ * \-#,##0_ ;_ * &quot;-&quot;_ ;_ @_ "/>
    <numFmt numFmtId="164" formatCode="_(&quot;$&quot;* #,##0.00_);_(&quot;$&quot;* \(#,##0.00\);_(&quot;$&quot;* &quot;-&quot;??_);_(@_)"/>
    <numFmt numFmtId="165" formatCode="[$-F800]dddd\,\ mmmm\ dd\,\ yyyy"/>
    <numFmt numFmtId="166" formatCode="mmm"/>
    <numFmt numFmtId="167" formatCode="_-[$฿-41E]* #,##0_-;\-[$฿-41E]* #,##0_-;_-[$฿-41E]* &quot;-&quot;??_-;_-@_-"/>
    <numFmt numFmtId="168" formatCode="_-[$£-809]* #,##0.00_-;\-[$£-809]* #,##0.00_-;_-[$£-809]* &quot;-&quot;??_-;_-@_-"/>
    <numFmt numFmtId="169" formatCode="[$GBP]\ #,##0"/>
    <numFmt numFmtId="170" formatCode="_ [$GBP]\ * #,##0_ ;_ [$GBP]\ * \-#,##0_ ;_ [$GBP]\ * &quot;-&quot;_ ;_ @_ "/>
    <numFmt numFmtId="171" formatCode="[$GBP]\ #,##0;[$GBP]\ \-#,##0"/>
    <numFmt numFmtId="172" formatCode="_ * #,##0_ ;_ * \-#,##0_ ;_ * &quot;-&quot;??_ ;_ @_ "/>
  </numFmts>
  <fonts count="5" x14ac:knownFonts="1">
    <font>
      <sz val="12"/>
      <color theme="1"/>
      <name val="Calibri"/>
      <family val="2"/>
      <scheme val="minor"/>
    </font>
    <font>
      <sz val="12"/>
      <color theme="1"/>
      <name val="Calibri"/>
      <family val="2"/>
      <scheme val="minor"/>
    </font>
    <font>
      <sz val="11"/>
      <color theme="1"/>
      <name val="Calibri"/>
      <family val="2"/>
      <scheme val="minor"/>
    </font>
    <font>
      <b/>
      <sz val="11"/>
      <color theme="0"/>
      <name val="Arial"/>
      <family val="2"/>
    </font>
    <font>
      <sz val="12"/>
      <color theme="1" tint="0.34998626667073579"/>
      <name val="Arial"/>
      <family val="2"/>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rgb="FFE4E6ED"/>
        <bgColor indexed="64"/>
      </patternFill>
    </fill>
  </fills>
  <borders count="3">
    <border>
      <left/>
      <right/>
      <top/>
      <bottom/>
      <diagonal/>
    </border>
    <border>
      <left/>
      <right/>
      <top/>
      <bottom style="thin">
        <color theme="6"/>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65"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6" fontId="4" fillId="3" borderId="0" xfId="0" applyNumberFormat="1" applyFont="1" applyFill="1" applyAlignment="1">
      <alignment horizontal="center" vertical="center" wrapText="1"/>
    </xf>
    <xf numFmtId="167"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65" fontId="4" fillId="0" borderId="0" xfId="0" applyNumberFormat="1" applyFont="1" applyAlignment="1">
      <alignment horizontal="left" vertical="center" wrapText="1"/>
    </xf>
    <xf numFmtId="0" fontId="4" fillId="0" borderId="0" xfId="0" applyFont="1" applyAlignment="1">
      <alignment horizontal="center" vertical="center" wrapText="1"/>
    </xf>
    <xf numFmtId="166" fontId="4" fillId="0" borderId="0" xfId="0" applyNumberFormat="1" applyFont="1" applyAlignment="1">
      <alignment horizontal="center" vertical="center" wrapText="1"/>
    </xf>
    <xf numFmtId="167" fontId="4" fillId="0" borderId="0" xfId="1" applyNumberFormat="1" applyFont="1" applyBorder="1" applyAlignment="1">
      <alignment horizontal="center" vertical="center" wrapText="1"/>
    </xf>
    <xf numFmtId="0" fontId="0" fillId="4" borderId="0" xfId="0" applyFill="1"/>
    <xf numFmtId="0" fontId="0" fillId="0" borderId="0" xfId="0" pivotButton="1"/>
    <xf numFmtId="0" fontId="0" fillId="0" borderId="0" xfId="0" applyAlignment="1">
      <alignment horizontal="left"/>
    </xf>
    <xf numFmtId="0" fontId="0" fillId="0" borderId="2" xfId="0" applyBorder="1"/>
    <xf numFmtId="0" fontId="0" fillId="0" borderId="2" xfId="0" applyBorder="1" applyAlignment="1">
      <alignment horizontal="left"/>
    </xf>
    <xf numFmtId="168" fontId="4" fillId="3" borderId="0" xfId="1" applyNumberFormat="1" applyFont="1" applyFill="1" applyBorder="1" applyAlignment="1">
      <alignment horizontal="center" vertical="center" wrapText="1"/>
    </xf>
    <xf numFmtId="168" fontId="4" fillId="0" borderId="0" xfId="1" applyNumberFormat="1" applyFont="1" applyBorder="1" applyAlignment="1">
      <alignment horizontal="center" vertical="center" wrapText="1"/>
    </xf>
    <xf numFmtId="41" fontId="0" fillId="0" borderId="0" xfId="0" applyNumberFormat="1"/>
    <xf numFmtId="169" fontId="0" fillId="0" borderId="0" xfId="0" applyNumberFormat="1"/>
    <xf numFmtId="170" fontId="0" fillId="0" borderId="0" xfId="0" applyNumberFormat="1"/>
    <xf numFmtId="171" fontId="0" fillId="0" borderId="0" xfId="0" applyNumberFormat="1"/>
    <xf numFmtId="169" fontId="0" fillId="0" borderId="2" xfId="0" applyNumberFormat="1" applyBorder="1"/>
    <xf numFmtId="171" fontId="0" fillId="0" borderId="2" xfId="0" applyNumberFormat="1" applyBorder="1"/>
    <xf numFmtId="9" fontId="0" fillId="0" borderId="0" xfId="2" applyFont="1"/>
    <xf numFmtId="37" fontId="0" fillId="0" borderId="0" xfId="0" applyNumberFormat="1"/>
    <xf numFmtId="172" fontId="0" fillId="0" borderId="0" xfId="0" applyNumberFormat="1"/>
    <xf numFmtId="168" fontId="0" fillId="0" borderId="0" xfId="0" applyNumberFormat="1"/>
  </cellXfs>
  <cellStyles count="3">
    <cellStyle name="Currency" xfId="1" builtinId="4"/>
    <cellStyle name="Normal" xfId="0" builtinId="0"/>
    <cellStyle name="Percent" xfId="2" builtinId="5"/>
  </cellStyles>
  <dxfs count="49">
    <dxf>
      <numFmt numFmtId="168" formatCode="_-[$£-809]* #,##0.00_-;\-[$£-809]* #,##0.00_-;_-[$£-809]* &quot;-&quot;??_-;_-@_-"/>
    </dxf>
    <dxf>
      <numFmt numFmtId="168" formatCode="_-[$£-809]* #,##0.00_-;\-[$£-809]* #,##0.00_-;_-[$£-809]* &quot;-&quot;??_-;_-@_-"/>
    </dxf>
    <dxf>
      <numFmt numFmtId="172" formatCode="_ * #,##0_ ;_ * \-#,##0_ ;_ * &quot;-&quot;??_ ;_ @_ "/>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8" formatCode="_-[$£-809]* #,##0.00_-;\-[$£-809]* #,##0.00_-;_-[$£-809]*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8" formatCode="_-[$£-809]* #,##0.00_-;\-[$£-809]* #,##0.00_-;_-[$£-809]*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8" formatCode="_-[$£-809]* #,##0.00_-;\-[$£-809]* #,##0.00_-;_-[$£-809]*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8" formatCode="_-[$£-809]* #,##0.00_-;\-[$£-809]* #,##0.00_-;_-[$£-809]*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7"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i val="0"/>
        <sz val="12"/>
        <color theme="2"/>
        <name val="Calibri"/>
        <family val="2"/>
        <scheme val="minor"/>
      </font>
      <fill>
        <patternFill patternType="none">
          <bgColor auto="1"/>
        </patternFill>
      </fill>
    </dxf>
    <dxf>
      <fill>
        <patternFill patternType="solid">
          <bgColor theme="0"/>
        </patternFill>
      </fill>
    </dxf>
  </dxfs>
  <tableStyles count="1" defaultTableStyle="TableStyleMedium2" defaultPivotStyle="PivotStyleLight16">
    <tableStyle name="Slicer Style 1 2 3" pivot="0" table="0" count="9" xr9:uid="{0102E2EA-E98C-3844-85BE-58E24DC99221}">
      <tableStyleElement type="wholeTable" dxfId="48"/>
      <tableStyleElement type="headerRow" dxfId="47"/>
    </tableStyle>
  </tableStyles>
  <colors>
    <mruColors>
      <color rgb="FF48515F"/>
      <color rgb="FFCF5C4A"/>
      <color rgb="FFECCD59"/>
      <color rgb="FFFAF4DF"/>
      <color rgb="FFFDFDFD"/>
      <color rgb="FFE8E9EC"/>
      <color rgb="FFF6F6F6"/>
      <color rgb="FFFAF9F9"/>
      <color rgb="FFEFEFF4"/>
      <color rgb="FF152031"/>
    </mruColors>
  </colors>
  <extLst>
    <ext xmlns:x14="http://schemas.microsoft.com/office/spreadsheetml/2009/9/main" uri="{46F421CA-312F-682f-3DD2-61675219B42D}">
      <x14:dxfs count="7">
        <dxf>
          <font>
            <b/>
            <i val="0"/>
            <sz val="11"/>
            <color theme="0"/>
            <name val="Arial"/>
            <family val="2"/>
            <scheme val="none"/>
          </font>
        </dxf>
        <dxf>
          <font>
            <b/>
            <i val="0"/>
            <sz val="12"/>
            <color theme="0"/>
            <name val="Abadi"/>
            <family val="2"/>
            <scheme val="none"/>
          </font>
          <fill>
            <gradientFill degree="90">
              <stop position="0">
                <color rgb="FFECCD59"/>
              </stop>
              <stop position="1">
                <color rgb="FFECCD59"/>
              </stop>
            </gradientFill>
          </fill>
        </dxf>
        <dxf>
          <font>
            <b/>
            <i val="0"/>
            <sz val="12"/>
            <color theme="0"/>
            <name val="Calibri"/>
            <family val="2"/>
            <scheme val="minor"/>
          </font>
          <fill>
            <gradientFill degree="90">
              <stop position="0">
                <color rgb="FFECCD59"/>
              </stop>
              <stop position="1">
                <color rgb="FFECCD59"/>
              </stop>
            </gradientFill>
          </fill>
        </dxf>
        <dxf>
          <font>
            <b/>
            <i val="0"/>
            <sz val="11"/>
            <color theme="0"/>
            <name val="Arial"/>
            <family val="2"/>
            <scheme val="none"/>
          </font>
          <fill>
            <patternFill>
              <bgColor theme="0"/>
            </patternFill>
          </fill>
        </dxf>
        <dxf>
          <font>
            <b/>
            <i val="0"/>
            <sz val="12"/>
            <color theme="1" tint="0.499984740745262"/>
            <name val="Abadi"/>
            <family val="2"/>
            <scheme val="none"/>
          </font>
          <fill>
            <patternFill patternType="solid">
              <fgColor auto="1"/>
              <bgColor theme="0" tint="-4.9989318521683403E-2"/>
            </patternFill>
          </fill>
          <border diagonalUp="0" diagonalDown="0">
            <left/>
            <right/>
            <top/>
            <bottom/>
            <vertical/>
            <horizontal/>
          </border>
        </dxf>
        <dxf>
          <font>
            <b val="0"/>
            <i val="0"/>
            <sz val="11"/>
            <color theme="9" tint="-0.499984740745262"/>
            <name val="Calibri"/>
            <family val="2"/>
            <scheme val="minor"/>
          </font>
          <fill>
            <patternFill>
              <bgColor theme="0" tint="-4.9989318521683403E-2"/>
            </patternFill>
          </fill>
        </dxf>
        <dxf>
          <font>
            <b/>
            <i val="0"/>
            <sz val="12"/>
            <color theme="0" tint="-0.34998626667073579"/>
            <name val="Abadi"/>
            <family val="2"/>
            <scheme val="none"/>
          </font>
          <fill>
            <patternFill patternType="solid">
              <bgColor theme="0"/>
            </patternFill>
          </fill>
        </dxf>
      </x14:dxfs>
    </ext>
    <ext xmlns:x14="http://schemas.microsoft.com/office/spreadsheetml/2009/9/main" uri="{EB79DEF2-80B8-43e5-95BD-54CBDDF9020C}">
      <x14:slicerStyles defaultSlicerStyle="SlicerStyleLight1">
        <x14:slicerStyle name="Slicer Style 1 2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[85# Fleet Management Transportation &amp; Logistics Dashboard.xlsx]Ayan Pivot Table!PivotTable4</c:name>
    <c:fmtId val="3"/>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8515F"/>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s>
    <c:plotArea>
      <c:layout/>
      <c:pieChart>
        <c:varyColors val="1"/>
        <c:ser>
          <c:idx val="0"/>
          <c:order val="0"/>
          <c:tx>
            <c:strRef>
              <c:f>'Ayan Pivot Table'!$D$9</c:f>
              <c:strCache>
                <c:ptCount val="1"/>
                <c:pt idx="0">
                  <c:v>Total</c:v>
                </c:pt>
              </c:strCache>
            </c:strRef>
          </c:tx>
          <c:dPt>
            <c:idx val="0"/>
            <c:bubble3D val="0"/>
            <c:spPr>
              <a:solidFill>
                <a:srgbClr val="48515F"/>
              </a:solidFill>
              <a:ln w="19050">
                <a:solidFill>
                  <a:schemeClr val="lt1"/>
                </a:solidFill>
              </a:ln>
              <a:effectLst/>
            </c:spPr>
            <c:extLst>
              <c:ext xmlns:c16="http://schemas.microsoft.com/office/drawing/2014/chart" uri="{C3380CC4-5D6E-409C-BE32-E72D297353CC}">
                <c16:uniqueId val="{00000001-F436-4E30-8DAE-71A081F77EEE}"/>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F436-4E30-8DAE-71A081F77EEE}"/>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F436-4E30-8DAE-71A081F77EEE}"/>
              </c:ext>
            </c:extLst>
          </c:dPt>
          <c:cat>
            <c:strRef>
              <c:f>'Ayan Pivot Table'!$C$10:$C$13</c:f>
              <c:strCache>
                <c:ptCount val="3"/>
                <c:pt idx="0">
                  <c:v>Close</c:v>
                </c:pt>
                <c:pt idx="1">
                  <c:v>Far</c:v>
                </c:pt>
                <c:pt idx="2">
                  <c:v>Regular</c:v>
                </c:pt>
              </c:strCache>
            </c:strRef>
          </c:cat>
          <c:val>
            <c:numRef>
              <c:f>'Ayan Pivot Table'!$D$10:$D$13</c:f>
              <c:numCache>
                <c:formatCode>General</c:formatCode>
                <c:ptCount val="3"/>
                <c:pt idx="0">
                  <c:v>16</c:v>
                </c:pt>
                <c:pt idx="1">
                  <c:v>6</c:v>
                </c:pt>
                <c:pt idx="2">
                  <c:v>2</c:v>
                </c:pt>
              </c:numCache>
            </c:numRef>
          </c:val>
          <c:extLst>
            <c:ext xmlns:c16="http://schemas.microsoft.com/office/drawing/2014/chart" uri="{C3380CC4-5D6E-409C-BE32-E72D297353CC}">
              <c16:uniqueId val="{00000006-F436-4E30-8DAE-71A081F77EE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Dashboard.xlsx]Ayan Pivot Table!PivotTable6</c:name>
    <c:fmtId val="4"/>
  </c:pivotSource>
  <c:chart>
    <c:title>
      <c:tx>
        <c:rich>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r>
              <a:rPr lang="en-IN" sz="700">
                <a:latin typeface="+mn-lt"/>
                <a:cs typeface="Arial" panose="020B0604020202020204" pitchFamily="34" charset="0"/>
              </a:rPr>
              <a:t>Driver</a:t>
            </a:r>
            <a:r>
              <a:rPr lang="en-IN" sz="700" baseline="0">
                <a:latin typeface="+mn-lt"/>
                <a:cs typeface="Arial" panose="020B0604020202020204" pitchFamily="34" charset="0"/>
              </a:rPr>
              <a:t> &amp; Buddy Income Per trip </a:t>
            </a:r>
            <a:endParaRPr lang="en-IN" sz="700">
              <a:latin typeface="+mn-lt"/>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7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rgbClr val="48515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C000"/>
            </a:solidFill>
            <a:round/>
          </a:ln>
          <a:effectLst/>
        </c:spPr>
        <c:marker>
          <c:symbol val="none"/>
        </c:marker>
      </c:pivotFmt>
      <c:pivotFmt>
        <c:idx val="9"/>
        <c:spPr>
          <a:ln w="28575" cap="rnd">
            <a:solidFill>
              <a:srgbClr val="FFC000"/>
            </a:solidFill>
            <a:round/>
          </a:ln>
          <a:effectLst/>
        </c:spPr>
        <c:marker>
          <c:symbol val="none"/>
        </c:marker>
      </c:pivotFmt>
    </c:pivotFmts>
    <c:plotArea>
      <c:layout/>
      <c:barChart>
        <c:barDir val="col"/>
        <c:grouping val="clustered"/>
        <c:varyColors val="0"/>
        <c:ser>
          <c:idx val="0"/>
          <c:order val="0"/>
          <c:tx>
            <c:strRef>
              <c:f>'Ayan Pivot Table'!$D$18</c:f>
              <c:strCache>
                <c:ptCount val="1"/>
                <c:pt idx="0">
                  <c:v>Sum of Buddy wage/trip</c:v>
                </c:pt>
              </c:strCache>
            </c:strRef>
          </c:tx>
          <c:spPr>
            <a:solidFill>
              <a:srgbClr val="48515F"/>
            </a:solidFill>
            <a:ln>
              <a:noFill/>
            </a:ln>
            <a:effectLst/>
          </c:spPr>
          <c:invertIfNegative val="0"/>
          <c:cat>
            <c:strRef>
              <c:f>'Ayan Pivot Table'!$C$19:$C$22</c:f>
              <c:strCache>
                <c:ptCount val="3"/>
                <c:pt idx="0">
                  <c:v>Close</c:v>
                </c:pt>
                <c:pt idx="1">
                  <c:v>Far</c:v>
                </c:pt>
                <c:pt idx="2">
                  <c:v>Regular</c:v>
                </c:pt>
              </c:strCache>
            </c:strRef>
          </c:cat>
          <c:val>
            <c:numRef>
              <c:f>'Ayan Pivot Table'!$D$19:$D$22</c:f>
              <c:numCache>
                <c:formatCode>_(* #,##0_);_(* \(#,##0\);_(* "-"_);_(@_)</c:formatCode>
                <c:ptCount val="3"/>
                <c:pt idx="0">
                  <c:v>2000</c:v>
                </c:pt>
                <c:pt idx="1">
                  <c:v>600</c:v>
                </c:pt>
                <c:pt idx="2">
                  <c:v>200</c:v>
                </c:pt>
              </c:numCache>
            </c:numRef>
          </c:val>
          <c:extLst>
            <c:ext xmlns:c16="http://schemas.microsoft.com/office/drawing/2014/chart" uri="{C3380CC4-5D6E-409C-BE32-E72D297353CC}">
              <c16:uniqueId val="{00000003-0EAF-4618-A19B-C35D13DB52A5}"/>
            </c:ext>
          </c:extLst>
        </c:ser>
        <c:dLbls>
          <c:showLegendKey val="0"/>
          <c:showVal val="0"/>
          <c:showCatName val="0"/>
          <c:showSerName val="0"/>
          <c:showPercent val="0"/>
          <c:showBubbleSize val="0"/>
        </c:dLbls>
        <c:gapWidth val="219"/>
        <c:axId val="269414496"/>
        <c:axId val="269398176"/>
      </c:barChart>
      <c:lineChart>
        <c:grouping val="standard"/>
        <c:varyColors val="0"/>
        <c:ser>
          <c:idx val="1"/>
          <c:order val="1"/>
          <c:tx>
            <c:strRef>
              <c:f>'Ayan Pivot Table'!$E$18</c:f>
              <c:strCache>
                <c:ptCount val="1"/>
                <c:pt idx="0">
                  <c:v>Sum of Driver wage/trip</c:v>
                </c:pt>
              </c:strCache>
            </c:strRef>
          </c:tx>
          <c:spPr>
            <a:ln w="28575" cap="rnd">
              <a:solidFill>
                <a:schemeClr val="accent2"/>
              </a:solidFill>
              <a:round/>
            </a:ln>
            <a:effectLst/>
          </c:spPr>
          <c:marker>
            <c:symbol val="none"/>
          </c:marker>
          <c:dPt>
            <c:idx val="1"/>
            <c:marker>
              <c:symbol val="none"/>
            </c:marker>
            <c:bubble3D val="0"/>
            <c:spPr>
              <a:ln w="28575" cap="rnd">
                <a:solidFill>
                  <a:srgbClr val="FFC000"/>
                </a:solidFill>
                <a:round/>
              </a:ln>
              <a:effectLst/>
            </c:spPr>
            <c:extLst>
              <c:ext xmlns:c16="http://schemas.microsoft.com/office/drawing/2014/chart" uri="{C3380CC4-5D6E-409C-BE32-E72D297353CC}">
                <c16:uniqueId val="{00000006-0EAF-4618-A19B-C35D13DB52A5}"/>
              </c:ext>
            </c:extLst>
          </c:dPt>
          <c:dPt>
            <c:idx val="2"/>
            <c:marker>
              <c:symbol val="none"/>
            </c:marker>
            <c:bubble3D val="0"/>
            <c:spPr>
              <a:ln w="28575" cap="rnd">
                <a:solidFill>
                  <a:srgbClr val="FFC000"/>
                </a:solidFill>
                <a:round/>
              </a:ln>
              <a:effectLst/>
            </c:spPr>
            <c:extLst>
              <c:ext xmlns:c16="http://schemas.microsoft.com/office/drawing/2014/chart" uri="{C3380CC4-5D6E-409C-BE32-E72D297353CC}">
                <c16:uniqueId val="{00000007-0EAF-4618-A19B-C35D13DB52A5}"/>
              </c:ext>
            </c:extLst>
          </c:dPt>
          <c:cat>
            <c:strRef>
              <c:f>'Ayan Pivot Table'!$C$19:$C$22</c:f>
              <c:strCache>
                <c:ptCount val="3"/>
                <c:pt idx="0">
                  <c:v>Close</c:v>
                </c:pt>
                <c:pt idx="1">
                  <c:v>Far</c:v>
                </c:pt>
                <c:pt idx="2">
                  <c:v>Regular</c:v>
                </c:pt>
              </c:strCache>
            </c:strRef>
          </c:cat>
          <c:val>
            <c:numRef>
              <c:f>'Ayan Pivot Table'!$E$19:$E$22</c:f>
              <c:numCache>
                <c:formatCode>_(* #,##0_);_(* \(#,##0\);_(* "-"_);_(@_)</c:formatCode>
                <c:ptCount val="3"/>
                <c:pt idx="0">
                  <c:v>3600</c:v>
                </c:pt>
                <c:pt idx="1">
                  <c:v>4000</c:v>
                </c:pt>
                <c:pt idx="2">
                  <c:v>800</c:v>
                </c:pt>
              </c:numCache>
            </c:numRef>
          </c:val>
          <c:smooth val="0"/>
          <c:extLst>
            <c:ext xmlns:c16="http://schemas.microsoft.com/office/drawing/2014/chart" uri="{C3380CC4-5D6E-409C-BE32-E72D297353CC}">
              <c16:uniqueId val="{00000004-0EAF-4618-A19B-C35D13DB52A5}"/>
            </c:ext>
          </c:extLst>
        </c:ser>
        <c:dLbls>
          <c:showLegendKey val="0"/>
          <c:showVal val="0"/>
          <c:showCatName val="0"/>
          <c:showSerName val="0"/>
          <c:showPercent val="0"/>
          <c:showBubbleSize val="0"/>
        </c:dLbls>
        <c:marker val="1"/>
        <c:smooth val="0"/>
        <c:axId val="269414496"/>
        <c:axId val="269398176"/>
      </c:lineChart>
      <c:catAx>
        <c:axId val="26941449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69398176"/>
        <c:crosses val="autoZero"/>
        <c:auto val="1"/>
        <c:lblAlgn val="ctr"/>
        <c:lblOffset val="100"/>
        <c:noMultiLvlLbl val="0"/>
      </c:catAx>
      <c:valAx>
        <c:axId val="269398176"/>
        <c:scaling>
          <c:orientation val="minMax"/>
        </c:scaling>
        <c:delete val="1"/>
        <c:axPos val="l"/>
        <c:majorGridlines>
          <c:spPr>
            <a:ln w="9525" cap="flat" cmpd="sng" algn="ctr">
              <a:noFill/>
              <a:round/>
            </a:ln>
            <a:effectLst/>
          </c:spPr>
        </c:majorGridlines>
        <c:numFmt formatCode="_(* #,##0_);_(* \(#,##0\);_(* &quot;-&quot;_);_(@_)" sourceLinked="1"/>
        <c:majorTickMark val="out"/>
        <c:minorTickMark val="none"/>
        <c:tickLblPos val="nextTo"/>
        <c:crossAx val="26941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Dashboard.xlsx]Ayan Pivot Table!PivotTable7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8515F"/>
          </a:solidFill>
          <a:ln>
            <a:noFill/>
          </a:ln>
          <a:effectLst/>
        </c:spPr>
      </c:pivotFmt>
      <c:pivotFmt>
        <c:idx val="4"/>
        <c:spPr>
          <a:solidFill>
            <a:srgbClr val="C00000"/>
          </a:solidFill>
          <a:ln>
            <a:noFill/>
          </a:ln>
          <a:effectLst/>
        </c:spPr>
      </c:pivotFmt>
    </c:pivotFmts>
    <c:plotArea>
      <c:layout/>
      <c:barChart>
        <c:barDir val="bar"/>
        <c:grouping val="clustered"/>
        <c:varyColors val="0"/>
        <c:ser>
          <c:idx val="0"/>
          <c:order val="0"/>
          <c:tx>
            <c:strRef>
              <c:f>'Ayan Pivot Table'!$D$28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71F4-4635-BB28-0BFFD8B703CD}"/>
              </c:ext>
            </c:extLst>
          </c:dPt>
          <c:dPt>
            <c:idx val="1"/>
            <c:invertIfNegative val="0"/>
            <c:bubble3D val="0"/>
            <c:spPr>
              <a:solidFill>
                <a:srgbClr val="48515F"/>
              </a:solidFill>
              <a:ln>
                <a:noFill/>
              </a:ln>
              <a:effectLst/>
            </c:spPr>
            <c:extLst>
              <c:ext xmlns:c16="http://schemas.microsoft.com/office/drawing/2014/chart" uri="{C3380CC4-5D6E-409C-BE32-E72D297353CC}">
                <c16:uniqueId val="{00000001-71F4-4635-BB28-0BFFD8B703CD}"/>
              </c:ext>
            </c:extLst>
          </c:dPt>
          <c:cat>
            <c:strRef>
              <c:f>'Ayan Pivot Table'!$C$29:$C$31</c:f>
              <c:strCache>
                <c:ptCount val="2"/>
                <c:pt idx="0">
                  <c:v>Woodchip</c:v>
                </c:pt>
                <c:pt idx="1">
                  <c:v>Woodpellet</c:v>
                </c:pt>
              </c:strCache>
            </c:strRef>
          </c:cat>
          <c:val>
            <c:numRef>
              <c:f>'Ayan Pivot Table'!$D$29:$D$31</c:f>
              <c:numCache>
                <c:formatCode>General</c:formatCode>
                <c:ptCount val="2"/>
                <c:pt idx="0">
                  <c:v>8</c:v>
                </c:pt>
                <c:pt idx="1">
                  <c:v>9</c:v>
                </c:pt>
              </c:numCache>
            </c:numRef>
          </c:val>
          <c:extLst>
            <c:ext xmlns:c16="http://schemas.microsoft.com/office/drawing/2014/chart" uri="{C3380CC4-5D6E-409C-BE32-E72D297353CC}">
              <c16:uniqueId val="{00000000-71F4-4635-BB28-0BFFD8B703CD}"/>
            </c:ext>
          </c:extLst>
        </c:ser>
        <c:dLbls>
          <c:showLegendKey val="0"/>
          <c:showVal val="0"/>
          <c:showCatName val="0"/>
          <c:showSerName val="0"/>
          <c:showPercent val="0"/>
          <c:showBubbleSize val="0"/>
        </c:dLbls>
        <c:gapWidth val="219"/>
        <c:axId val="446161696"/>
        <c:axId val="446145376"/>
      </c:barChart>
      <c:catAx>
        <c:axId val="4461616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446145376"/>
        <c:crosses val="autoZero"/>
        <c:auto val="1"/>
        <c:lblAlgn val="ctr"/>
        <c:lblOffset val="100"/>
        <c:noMultiLvlLbl val="0"/>
      </c:catAx>
      <c:valAx>
        <c:axId val="4461453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4616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324363297541928"/>
          <c:y val="0.14011725166078937"/>
          <c:w val="0.38332641380272048"/>
          <c:h val="0.66722152730562523"/>
        </c:manualLayout>
      </c:layout>
      <c:doughnutChart>
        <c:varyColors val="1"/>
        <c:ser>
          <c:idx val="0"/>
          <c:order val="0"/>
          <c:dPt>
            <c:idx val="0"/>
            <c:bubble3D val="0"/>
            <c:spPr>
              <a:solidFill>
                <a:srgbClr val="C00000"/>
              </a:solidFill>
              <a:ln w="19050">
                <a:noFill/>
              </a:ln>
              <a:effectLst/>
            </c:spPr>
            <c:extLst>
              <c:ext xmlns:c16="http://schemas.microsoft.com/office/drawing/2014/chart" uri="{C3380CC4-5D6E-409C-BE32-E72D297353CC}">
                <c16:uniqueId val="{00000001-366E-4049-AD28-4A1D9F153038}"/>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366E-4049-AD28-4A1D9F153038}"/>
              </c:ext>
            </c:extLst>
          </c:dPt>
          <c:cat>
            <c:strRef>
              <c:f>'Ayan Pivot Table'!$J$34:$J$35</c:f>
              <c:strCache>
                <c:ptCount val="2"/>
                <c:pt idx="0">
                  <c:v>Salaries </c:v>
                </c:pt>
                <c:pt idx="1">
                  <c:v>Wages</c:v>
                </c:pt>
              </c:strCache>
            </c:strRef>
          </c:cat>
          <c:val>
            <c:numRef>
              <c:f>'Ayan Pivot Table'!$K$34:$K$35</c:f>
              <c:numCache>
                <c:formatCode>[$GBP]\ #,##0;[$GBP]\ \-#,##0</c:formatCode>
                <c:ptCount val="2"/>
                <c:pt idx="0" formatCode="[$GBP]\ #,##0">
                  <c:v>8700</c:v>
                </c:pt>
                <c:pt idx="1">
                  <c:v>11200</c:v>
                </c:pt>
              </c:numCache>
            </c:numRef>
          </c:val>
          <c:extLst>
            <c:ext xmlns:c16="http://schemas.microsoft.com/office/drawing/2014/chart" uri="{C3380CC4-5D6E-409C-BE32-E72D297353CC}">
              <c16:uniqueId val="{00000004-366E-4049-AD28-4A1D9F153038}"/>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75654934652618"/>
          <c:y val="0.12347222222222222"/>
          <c:w val="0.39880407471611379"/>
          <c:h val="0.68249999999999988"/>
        </c:manualLayout>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1-F507-43A5-A8F1-FFFF5A8C5B99}"/>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F507-43A5-A8F1-FFFF5A8C5B99}"/>
              </c:ext>
            </c:extLst>
          </c:dPt>
          <c:cat>
            <c:strRef>
              <c:f>'Ayan Pivot Table'!$N$34:$N$35</c:f>
              <c:strCache>
                <c:ptCount val="2"/>
                <c:pt idx="0">
                  <c:v>Wages</c:v>
                </c:pt>
                <c:pt idx="1">
                  <c:v>Salaries</c:v>
                </c:pt>
              </c:strCache>
            </c:strRef>
          </c:cat>
          <c:val>
            <c:numRef>
              <c:f>'Ayan Pivot Table'!$O$34:$O$35</c:f>
              <c:numCache>
                <c:formatCode>[$GBP]\ #,##0</c:formatCode>
                <c:ptCount val="2"/>
                <c:pt idx="0" formatCode="[$GBP]\ #,##0;[$GBP]\ \-#,##0">
                  <c:v>11200</c:v>
                </c:pt>
                <c:pt idx="1">
                  <c:v>8700</c:v>
                </c:pt>
              </c:numCache>
            </c:numRef>
          </c:val>
          <c:extLst>
            <c:ext xmlns:c16="http://schemas.microsoft.com/office/drawing/2014/chart" uri="{C3380CC4-5D6E-409C-BE32-E72D297353CC}">
              <c16:uniqueId val="{00000004-F507-43A5-A8F1-FFFF5A8C5B99}"/>
            </c:ext>
          </c:extLst>
        </c:ser>
        <c:dLbls>
          <c:showLegendKey val="0"/>
          <c:showVal val="0"/>
          <c:showCatName val="0"/>
          <c:showSerName val="0"/>
          <c:showPercent val="0"/>
          <c:showBubbleSize val="0"/>
          <c:showLeaderLines val="1"/>
        </c:dLbls>
        <c:firstSliceAng val="0"/>
        <c:holeSize val="80"/>
      </c:doughnutChart>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Dashboard.xlsx]Ayan Pivot Table!PivotTable11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'Ayan Pivot Table'!$D$38</c:f>
              <c:strCache>
                <c:ptCount val="1"/>
                <c:pt idx="0">
                  <c:v>Total</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'Ayan Pivot Table'!$C$39:$C$47</c:f>
              <c:strCache>
                <c:ptCount val="8"/>
                <c:pt idx="0">
                  <c:v>Jan</c:v>
                </c:pt>
                <c:pt idx="1">
                  <c:v>Feb</c:v>
                </c:pt>
                <c:pt idx="2">
                  <c:v>Mar</c:v>
                </c:pt>
                <c:pt idx="3">
                  <c:v>Apr</c:v>
                </c:pt>
                <c:pt idx="4">
                  <c:v>May</c:v>
                </c:pt>
                <c:pt idx="5">
                  <c:v>Jun</c:v>
                </c:pt>
                <c:pt idx="6">
                  <c:v>Sep</c:v>
                </c:pt>
                <c:pt idx="7">
                  <c:v>Oct</c:v>
                </c:pt>
              </c:strCache>
            </c:strRef>
          </c:cat>
          <c:val>
            <c:numRef>
              <c:f>'Ayan Pivot Table'!$D$39:$D$47</c:f>
              <c:numCache>
                <c:formatCode>_ [$GBP]\ * #,##0_ ;_ [$GBP]\ * \-#,##0_ ;_ [$GBP]\ * "-"_ ;_ @_ </c:formatCode>
                <c:ptCount val="8"/>
                <c:pt idx="0">
                  <c:v>3200</c:v>
                </c:pt>
                <c:pt idx="1">
                  <c:v>2000</c:v>
                </c:pt>
                <c:pt idx="2">
                  <c:v>4000</c:v>
                </c:pt>
                <c:pt idx="3">
                  <c:v>1000</c:v>
                </c:pt>
                <c:pt idx="4">
                  <c:v>1400</c:v>
                </c:pt>
                <c:pt idx="5">
                  <c:v>3600</c:v>
                </c:pt>
                <c:pt idx="6">
                  <c:v>1000</c:v>
                </c:pt>
                <c:pt idx="7">
                  <c:v>3700</c:v>
                </c:pt>
              </c:numCache>
            </c:numRef>
          </c:val>
          <c:extLst>
            <c:ext xmlns:c16="http://schemas.microsoft.com/office/drawing/2014/chart" uri="{C3380CC4-5D6E-409C-BE32-E72D297353CC}">
              <c16:uniqueId val="{00000000-4A26-4AC2-9D6F-2CAFC08D6BE7}"/>
            </c:ext>
          </c:extLst>
        </c:ser>
        <c:dLbls>
          <c:showLegendKey val="0"/>
          <c:showVal val="0"/>
          <c:showCatName val="0"/>
          <c:showSerName val="0"/>
          <c:showPercent val="0"/>
          <c:showBubbleSize val="0"/>
        </c:dLbls>
        <c:gapWidth val="219"/>
        <c:overlap val="-27"/>
        <c:axId val="269421216"/>
        <c:axId val="269422176"/>
      </c:barChart>
      <c:catAx>
        <c:axId val="26942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22176"/>
        <c:crosses val="autoZero"/>
        <c:auto val="1"/>
        <c:lblAlgn val="ctr"/>
        <c:lblOffset val="100"/>
        <c:noMultiLvlLbl val="0"/>
      </c:catAx>
      <c:valAx>
        <c:axId val="269422176"/>
        <c:scaling>
          <c:orientation val="minMax"/>
        </c:scaling>
        <c:delete val="0"/>
        <c:axPos val="l"/>
        <c:numFmt formatCode="_ [$GBP]\ * #,##0_ ;_ [$GBP]\ * \-#,##0_ ;_ [$GBP]\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Dashboard.xlsx]Ayan Pivot Table!PivotTable12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en-US" b="1"/>
                  <a:t>Driver</a:t>
                </a:r>
                <a:r>
                  <a:rPr lang="en-US" b="1" baseline="0"/>
                  <a:t> </a:t>
                </a:r>
                <a:fld id="{09C12CAB-DEEC-4314-9A78-28DF4AB5A446}" type="VALUE">
                  <a:rPr lang="en-US" b="1"/>
                  <a:pPr>
                    <a:defRPr b="1"/>
                  </a:pPr>
                  <a:t>[VALUE]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34833498211207"/>
                  <c:h val="0.66472801278422311"/>
                </c:manualLayout>
              </c15:layout>
              <c15:dlblFieldTable/>
              <c15:showDataLabelsRange val="0"/>
            </c:ext>
          </c:extLst>
        </c:dLbl>
      </c:pivotFmt>
    </c:pivotFmts>
    <c:plotArea>
      <c:layout>
        <c:manualLayout>
          <c:layoutTarget val="inner"/>
          <c:xMode val="edge"/>
          <c:yMode val="edge"/>
          <c:x val="6.9482472461912706E-2"/>
          <c:y val="0.20021928095910338"/>
          <c:w val="0.72207011015234912"/>
          <c:h val="0.59956143808179319"/>
        </c:manualLayout>
      </c:layout>
      <c:barChart>
        <c:barDir val="bar"/>
        <c:grouping val="clustered"/>
        <c:varyColors val="0"/>
        <c:ser>
          <c:idx val="0"/>
          <c:order val="0"/>
          <c:tx>
            <c:strRef>
              <c:f>'Ayan Pivot Table'!$G$40</c:f>
              <c:strCache>
                <c:ptCount val="1"/>
                <c:pt idx="0">
                  <c:v>Total</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58D7-4A59-8C7F-8CDBFDB285A9}"/>
              </c:ext>
            </c:extLst>
          </c:dPt>
          <c:dLbls>
            <c:dLbl>
              <c:idx val="0"/>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en-US" b="1"/>
                      <a:t>Driver</a:t>
                    </a:r>
                    <a:r>
                      <a:rPr lang="en-US" b="1" baseline="0"/>
                      <a:t> </a:t>
                    </a:r>
                    <a:fld id="{09C12CAB-DEEC-4314-9A78-28DF4AB5A446}" type="VALUE">
                      <a:rPr lang="en-US" b="1"/>
                      <a:pPr>
                        <a:defRPr b="1"/>
                      </a:pPr>
                      <a:t>[VALUE]</a:t>
                    </a:fld>
                    <a:endParaRPr lang="en-US" b="1"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34833498211207"/>
                      <c:h val="0.66472801278422311"/>
                    </c:manualLayout>
                  </c15:layout>
                  <c15:dlblFieldTable/>
                  <c15:showDataLabelsRange val="0"/>
                </c:ext>
                <c:ext xmlns:c16="http://schemas.microsoft.com/office/drawing/2014/chart" uri="{C3380CC4-5D6E-409C-BE32-E72D297353CC}">
                  <c16:uniqueId val="{00000001-58D7-4A59-8C7F-8CDBFDB285A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'Ayan Pivot Table'!$G$41</c:f>
              <c:strCache>
                <c:ptCount val="1"/>
                <c:pt idx="0">
                  <c:v>Total</c:v>
                </c:pt>
              </c:strCache>
            </c:strRef>
          </c:cat>
          <c:val>
            <c:numRef>
              <c:f>'Ayan Pivot Table'!$G$41</c:f>
              <c:numCache>
                <c:formatCode>#,##0_);\(#,##0\)</c:formatCode>
                <c:ptCount val="1"/>
                <c:pt idx="0">
                  <c:v>8400</c:v>
                </c:pt>
              </c:numCache>
            </c:numRef>
          </c:val>
          <c:extLst>
            <c:ext xmlns:c16="http://schemas.microsoft.com/office/drawing/2014/chart" uri="{C3380CC4-5D6E-409C-BE32-E72D297353CC}">
              <c16:uniqueId val="{00000000-58D7-4A59-8C7F-8CDBFDB285A9}"/>
            </c:ext>
          </c:extLst>
        </c:ser>
        <c:dLbls>
          <c:dLblPos val="outEnd"/>
          <c:showLegendKey val="0"/>
          <c:showVal val="1"/>
          <c:showCatName val="0"/>
          <c:showSerName val="0"/>
          <c:showPercent val="0"/>
          <c:showBubbleSize val="0"/>
        </c:dLbls>
        <c:gapWidth val="219"/>
        <c:axId val="687517632"/>
        <c:axId val="687505632"/>
      </c:barChart>
      <c:catAx>
        <c:axId val="687517632"/>
        <c:scaling>
          <c:orientation val="minMax"/>
        </c:scaling>
        <c:delete val="1"/>
        <c:axPos val="l"/>
        <c:numFmt formatCode="General" sourceLinked="1"/>
        <c:majorTickMark val="none"/>
        <c:minorTickMark val="none"/>
        <c:tickLblPos val="nextTo"/>
        <c:crossAx val="687505632"/>
        <c:crosses val="autoZero"/>
        <c:auto val="1"/>
        <c:lblAlgn val="ctr"/>
        <c:lblOffset val="100"/>
        <c:noMultiLvlLbl val="0"/>
      </c:catAx>
      <c:valAx>
        <c:axId val="687505632"/>
        <c:scaling>
          <c:orientation val="minMax"/>
        </c:scaling>
        <c:delete val="1"/>
        <c:axPos val="b"/>
        <c:numFmt formatCode="#,##0_);\(#,##0\)" sourceLinked="1"/>
        <c:majorTickMark val="none"/>
        <c:minorTickMark val="none"/>
        <c:tickLblPos val="nextTo"/>
        <c:crossAx val="68751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Dashboard.xlsx]Ayan Pivot Table!PivotTable13</c:name>
    <c:fmtId val="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b="1"/>
                  <a:t>Buddy</a:t>
                </a:r>
                <a:fld id="{2D405517-24FB-48CD-8BFA-A3FE3961F37E}"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b="1"/>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plotArea>
      <c:layout/>
      <c:barChart>
        <c:barDir val="bar"/>
        <c:grouping val="clustered"/>
        <c:varyColors val="0"/>
        <c:ser>
          <c:idx val="0"/>
          <c:order val="0"/>
          <c:tx>
            <c:strRef>
              <c:f>'Ayan Pivot Table'!$G$45</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04AA-4DD0-B720-2A72181A43A5}"/>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b="1"/>
                      <a:t>Buddy</a:t>
                    </a:r>
                    <a:fld id="{2D405517-24FB-48CD-8BFA-A3FE3961F37E}"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b="1"/>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1-04AA-4DD0-B720-2A72181A43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'Ayan Pivot Table'!$G$46</c:f>
              <c:strCache>
                <c:ptCount val="1"/>
                <c:pt idx="0">
                  <c:v>Total</c:v>
                </c:pt>
              </c:strCache>
            </c:strRef>
          </c:cat>
          <c:val>
            <c:numRef>
              <c:f>'Ayan Pivot Table'!$G$46</c:f>
              <c:numCache>
                <c:formatCode>_ * #,##0_ ;_ * \-#,##0_ ;_ * "-"??_ ;_ @_ </c:formatCode>
                <c:ptCount val="1"/>
                <c:pt idx="0">
                  <c:v>2800</c:v>
                </c:pt>
              </c:numCache>
            </c:numRef>
          </c:val>
          <c:extLst>
            <c:ext xmlns:c16="http://schemas.microsoft.com/office/drawing/2014/chart" uri="{C3380CC4-5D6E-409C-BE32-E72D297353CC}">
              <c16:uniqueId val="{00000000-04AA-4DD0-B720-2A72181A43A5}"/>
            </c:ext>
          </c:extLst>
        </c:ser>
        <c:dLbls>
          <c:dLblPos val="outEnd"/>
          <c:showLegendKey val="0"/>
          <c:showVal val="1"/>
          <c:showCatName val="0"/>
          <c:showSerName val="0"/>
          <c:showPercent val="0"/>
          <c:showBubbleSize val="0"/>
        </c:dLbls>
        <c:gapWidth val="182"/>
        <c:axId val="687474912"/>
        <c:axId val="687477792"/>
      </c:barChart>
      <c:catAx>
        <c:axId val="687474912"/>
        <c:scaling>
          <c:orientation val="minMax"/>
        </c:scaling>
        <c:delete val="1"/>
        <c:axPos val="l"/>
        <c:numFmt formatCode="General" sourceLinked="1"/>
        <c:majorTickMark val="none"/>
        <c:minorTickMark val="none"/>
        <c:tickLblPos val="nextTo"/>
        <c:crossAx val="687477792"/>
        <c:crosses val="autoZero"/>
        <c:auto val="1"/>
        <c:lblAlgn val="ctr"/>
        <c:lblOffset val="100"/>
        <c:noMultiLvlLbl val="0"/>
      </c:catAx>
      <c:valAx>
        <c:axId val="687477792"/>
        <c:scaling>
          <c:orientation val="minMax"/>
        </c:scaling>
        <c:delete val="1"/>
        <c:axPos val="b"/>
        <c:numFmt formatCode="_ * #,##0_ ;_ * \-#,##0_ ;_ * &quot;-&quot;??_ ;_ @_ " sourceLinked="1"/>
        <c:majorTickMark val="none"/>
        <c:minorTickMark val="none"/>
        <c:tickLblPos val="nextTo"/>
        <c:crossAx val="68747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[85# Fleet Management Transportation &amp; Logistics Dashboard.xlsx]Ayan Pivot Table!PivotTable16</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'Ayan Pivot Table'!$H$19</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'Ayan Pivot Table'!$G$20:$G$28</c:f>
              <c:strCache>
                <c:ptCount val="8"/>
                <c:pt idx="0">
                  <c:v>Jan</c:v>
                </c:pt>
                <c:pt idx="1">
                  <c:v>Feb</c:v>
                </c:pt>
                <c:pt idx="2">
                  <c:v>Mar</c:v>
                </c:pt>
                <c:pt idx="3">
                  <c:v>Apr</c:v>
                </c:pt>
                <c:pt idx="4">
                  <c:v>May</c:v>
                </c:pt>
                <c:pt idx="5">
                  <c:v>Jun</c:v>
                </c:pt>
                <c:pt idx="6">
                  <c:v>Sep</c:v>
                </c:pt>
                <c:pt idx="7">
                  <c:v>Oct</c:v>
                </c:pt>
              </c:strCache>
            </c:strRef>
          </c:cat>
          <c:val>
            <c:numRef>
              <c:f>'Ayan Pivot Table'!$H$20:$H$28</c:f>
              <c:numCache>
                <c:formatCode>General</c:formatCode>
                <c:ptCount val="8"/>
                <c:pt idx="0">
                  <c:v>2</c:v>
                </c:pt>
                <c:pt idx="1">
                  <c:v>2</c:v>
                </c:pt>
                <c:pt idx="2">
                  <c:v>4</c:v>
                </c:pt>
                <c:pt idx="3">
                  <c:v>1</c:v>
                </c:pt>
                <c:pt idx="4">
                  <c:v>1</c:v>
                </c:pt>
                <c:pt idx="5">
                  <c:v>2</c:v>
                </c:pt>
                <c:pt idx="6">
                  <c:v>1</c:v>
                </c:pt>
                <c:pt idx="7">
                  <c:v>4</c:v>
                </c:pt>
              </c:numCache>
            </c:numRef>
          </c:val>
          <c:smooth val="0"/>
          <c:extLst>
            <c:ext xmlns:c16="http://schemas.microsoft.com/office/drawing/2014/chart" uri="{C3380CC4-5D6E-409C-BE32-E72D297353CC}">
              <c16:uniqueId val="{00000000-0B8B-47D7-BD42-C1301D858BAC}"/>
            </c:ext>
          </c:extLst>
        </c:ser>
        <c:dLbls>
          <c:dLblPos val="t"/>
          <c:showLegendKey val="0"/>
          <c:showVal val="1"/>
          <c:showCatName val="0"/>
          <c:showSerName val="0"/>
          <c:showPercent val="0"/>
          <c:showBubbleSize val="0"/>
        </c:dLbls>
        <c:smooth val="0"/>
        <c:axId val="269399616"/>
        <c:axId val="269417856"/>
      </c:lineChart>
      <c:catAx>
        <c:axId val="2693996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417856"/>
        <c:crosses val="autoZero"/>
        <c:auto val="1"/>
        <c:lblAlgn val="ctr"/>
        <c:lblOffset val="100"/>
        <c:noMultiLvlLbl val="0"/>
      </c:catAx>
      <c:valAx>
        <c:axId val="269417856"/>
        <c:scaling>
          <c:orientation val="minMax"/>
        </c:scaling>
        <c:delete val="1"/>
        <c:axPos val="l"/>
        <c:numFmt formatCode="General" sourceLinked="1"/>
        <c:majorTickMark val="none"/>
        <c:minorTickMark val="none"/>
        <c:tickLblPos val="nextTo"/>
        <c:crossAx val="26939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hyperlink" Target="https://transgriot.blogspot.com/2010/06/showdown-at-akard-station.html" TargetMode="External"/><Relationship Id="rId7" Type="http://schemas.openxmlformats.org/officeDocument/2006/relationships/hyperlink" Target="https://pixabay.com/de/international-fahne-flagge-2423877/" TargetMode="External"/><Relationship Id="rId12" Type="http://schemas.openxmlformats.org/officeDocument/2006/relationships/chart" Target="../charts/chart2.xml"/><Relationship Id="rId17" Type="http://schemas.openxmlformats.org/officeDocument/2006/relationships/chart" Target="../charts/chart7.xml"/><Relationship Id="rId2" Type="http://schemas.microsoft.com/office/2007/relationships/hdphoto" Target="../media/hdphoto1.wdp"/><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chart" Target="../charts/chart1.xml"/><Relationship Id="rId5" Type="http://schemas.openxmlformats.org/officeDocument/2006/relationships/hyperlink" Target="https://commons.desciclomidia.org/wiki/Image:Map_of_scotland_01.svg" TargetMode="External"/><Relationship Id="rId15" Type="http://schemas.openxmlformats.org/officeDocument/2006/relationships/chart" Target="../charts/chart5.xml"/><Relationship Id="rId10" Type="http://schemas.openxmlformats.org/officeDocument/2006/relationships/hyperlink" Target="https://www.flickr.com/photos/csulb_metal/3391153612" TargetMode="External"/><Relationship Id="rId19" Type="http://schemas.openxmlformats.org/officeDocument/2006/relationships/chart" Target="../charts/chart9.xml"/><Relationship Id="rId4" Type="http://schemas.openxmlformats.org/officeDocument/2006/relationships/image" Target="../media/image2.png"/><Relationship Id="rId9" Type="http://schemas.microsoft.com/office/2007/relationships/hdphoto" Target="../media/hdphoto2.wdp"/><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186267</xdr:colOff>
      <xdr:row>0</xdr:row>
      <xdr:rowOff>91440</xdr:rowOff>
    </xdr:from>
    <xdr:to>
      <xdr:col>22</xdr:col>
      <xdr:colOff>292395</xdr:colOff>
      <xdr:row>28</xdr:row>
      <xdr:rowOff>186069</xdr:rowOff>
    </xdr:to>
    <xdr:grpSp>
      <xdr:nvGrpSpPr>
        <xdr:cNvPr id="14" name="Group 13">
          <a:extLst>
            <a:ext uri="{FF2B5EF4-FFF2-40B4-BE49-F238E27FC236}">
              <a16:creationId xmlns:a16="http://schemas.microsoft.com/office/drawing/2014/main" id="{128F0965-05F4-B5ED-75BF-DA59EB095C53}"/>
            </a:ext>
          </a:extLst>
        </xdr:cNvPr>
        <xdr:cNvGrpSpPr/>
      </xdr:nvGrpSpPr>
      <xdr:grpSpPr>
        <a:xfrm>
          <a:off x="186267" y="91440"/>
          <a:ext cx="14929033" cy="5709366"/>
          <a:chOff x="274318" y="520600"/>
          <a:chExt cx="13046528" cy="4670803"/>
        </a:xfrm>
      </xdr:grpSpPr>
      <xdr:sp macro="" textlink="">
        <xdr:nvSpPr>
          <xdr:cNvPr id="9" name="Rectangle 8">
            <a:extLst>
              <a:ext uri="{FF2B5EF4-FFF2-40B4-BE49-F238E27FC236}">
                <a16:creationId xmlns:a16="http://schemas.microsoft.com/office/drawing/2014/main" id="{D8FB2076-28CB-5497-FDB1-64D511325337}"/>
              </a:ext>
            </a:extLst>
          </xdr:cNvPr>
          <xdr:cNvSpPr/>
        </xdr:nvSpPr>
        <xdr:spPr>
          <a:xfrm>
            <a:off x="1347026" y="5137012"/>
            <a:ext cx="10900175" cy="54391"/>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nvGrpSpPr>
          <xdr:cNvPr id="10" name="Group 9">
            <a:extLst>
              <a:ext uri="{FF2B5EF4-FFF2-40B4-BE49-F238E27FC236}">
                <a16:creationId xmlns:a16="http://schemas.microsoft.com/office/drawing/2014/main" id="{2C0A7FDE-8494-A3B5-8008-FE613E1D53E3}"/>
              </a:ext>
            </a:extLst>
          </xdr:cNvPr>
          <xdr:cNvGrpSpPr/>
        </xdr:nvGrpSpPr>
        <xdr:grpSpPr>
          <a:xfrm>
            <a:off x="274318" y="520600"/>
            <a:ext cx="1071962" cy="4666453"/>
            <a:chOff x="274318" y="516526"/>
            <a:chExt cx="1078140" cy="4565358"/>
          </a:xfrm>
        </xdr:grpSpPr>
        <xdr:sp macro="" textlink="">
          <xdr:nvSpPr>
            <xdr:cNvPr id="2" name="Rectangle: Top Corners Rounded 1">
              <a:extLst>
                <a:ext uri="{FF2B5EF4-FFF2-40B4-BE49-F238E27FC236}">
                  <a16:creationId xmlns:a16="http://schemas.microsoft.com/office/drawing/2014/main" id="{2449237C-F8D5-274A-593D-0303DA94B90E}"/>
                </a:ext>
              </a:extLst>
            </xdr:cNvPr>
            <xdr:cNvSpPr/>
          </xdr:nvSpPr>
          <xdr:spPr>
            <a:xfrm rot="16200000">
              <a:off x="-1469291" y="2260135"/>
              <a:ext cx="4565358" cy="1078139"/>
            </a:xfrm>
            <a:prstGeom prst="round2SameRect">
              <a:avLst>
                <a:gd name="adj1" fmla="val 41890"/>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3" name="Rectangle: Top Corners Rounded 2">
              <a:extLst>
                <a:ext uri="{FF2B5EF4-FFF2-40B4-BE49-F238E27FC236}">
                  <a16:creationId xmlns:a16="http://schemas.microsoft.com/office/drawing/2014/main" id="{196DE3AB-B882-0C5A-9DC5-219A592F5287}"/>
                </a:ext>
              </a:extLst>
            </xdr:cNvPr>
            <xdr:cNvSpPr/>
          </xdr:nvSpPr>
          <xdr:spPr>
            <a:xfrm rot="16200000">
              <a:off x="-1409160" y="2261533"/>
              <a:ext cx="4445097" cy="1078139"/>
            </a:xfrm>
            <a:prstGeom prst="round2SameRect">
              <a:avLst>
                <a:gd name="adj1" fmla="val 4189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sp macro="" textlink="">
        <xdr:nvSpPr>
          <xdr:cNvPr id="6" name="Rectangle 5">
            <a:extLst>
              <a:ext uri="{FF2B5EF4-FFF2-40B4-BE49-F238E27FC236}">
                <a16:creationId xmlns:a16="http://schemas.microsoft.com/office/drawing/2014/main" id="{52C480A1-0252-CB91-86BA-58565B8921F7}"/>
              </a:ext>
            </a:extLst>
          </xdr:cNvPr>
          <xdr:cNvSpPr/>
        </xdr:nvSpPr>
        <xdr:spPr>
          <a:xfrm>
            <a:off x="1351848" y="520600"/>
            <a:ext cx="10900175" cy="56980"/>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7" name="Rectangle 6">
            <a:extLst>
              <a:ext uri="{FF2B5EF4-FFF2-40B4-BE49-F238E27FC236}">
                <a16:creationId xmlns:a16="http://schemas.microsoft.com/office/drawing/2014/main" id="{0F4812EF-7665-C317-0AE0-D07461358156}"/>
              </a:ext>
            </a:extLst>
          </xdr:cNvPr>
          <xdr:cNvSpPr/>
        </xdr:nvSpPr>
        <xdr:spPr>
          <a:xfrm>
            <a:off x="1351848" y="586478"/>
            <a:ext cx="10900175" cy="1561920"/>
          </a:xfrm>
          <a:prstGeom prst="rect">
            <a:avLst/>
          </a:prstGeom>
          <a:gradFill flip="none" rotWithShape="1">
            <a:gsLst>
              <a:gs pos="42000">
                <a:srgbClr val="152031">
                  <a:lumMod val="45000"/>
                  <a:lumOff val="55000"/>
                </a:srgbClr>
              </a:gs>
              <a:gs pos="1000">
                <a:srgbClr val="20375A"/>
              </a:gs>
              <a:gs pos="99000">
                <a:schemeClr val="accent1">
                  <a:lumMod val="100000"/>
                </a:schemeClr>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8" name="Rectangle 7">
            <a:extLst>
              <a:ext uri="{FF2B5EF4-FFF2-40B4-BE49-F238E27FC236}">
                <a16:creationId xmlns:a16="http://schemas.microsoft.com/office/drawing/2014/main" id="{55CF4F13-7DC6-A503-DD0C-F64022EF6308}"/>
              </a:ext>
            </a:extLst>
          </xdr:cNvPr>
          <xdr:cNvSpPr/>
        </xdr:nvSpPr>
        <xdr:spPr>
          <a:xfrm>
            <a:off x="1351848" y="2160843"/>
            <a:ext cx="10900175" cy="2967615"/>
          </a:xfrm>
          <a:prstGeom prst="rect">
            <a:avLst/>
          </a:prstGeom>
          <a:gradFill flip="none" rotWithShape="1">
            <a:gsLst>
              <a:gs pos="11000">
                <a:srgbClr val="FAF9F9"/>
              </a:gs>
              <a:gs pos="71000">
                <a:srgbClr val="F6F6F6"/>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nvGrpSpPr>
          <xdr:cNvPr id="11" name="Group 10">
            <a:extLst>
              <a:ext uri="{FF2B5EF4-FFF2-40B4-BE49-F238E27FC236}">
                <a16:creationId xmlns:a16="http://schemas.microsoft.com/office/drawing/2014/main" id="{5FE2D261-B1E6-FED2-E12B-F93F323F5C36}"/>
              </a:ext>
            </a:extLst>
          </xdr:cNvPr>
          <xdr:cNvGrpSpPr/>
        </xdr:nvGrpSpPr>
        <xdr:grpSpPr>
          <a:xfrm flipH="1">
            <a:off x="12245795" y="520600"/>
            <a:ext cx="1075051" cy="4666453"/>
            <a:chOff x="274318" y="516526"/>
            <a:chExt cx="1078140" cy="4565358"/>
          </a:xfrm>
        </xdr:grpSpPr>
        <xdr:sp macro="" textlink="">
          <xdr:nvSpPr>
            <xdr:cNvPr id="12" name="Rectangle: Top Corners Rounded 11">
              <a:extLst>
                <a:ext uri="{FF2B5EF4-FFF2-40B4-BE49-F238E27FC236}">
                  <a16:creationId xmlns:a16="http://schemas.microsoft.com/office/drawing/2014/main" id="{C74BEC7D-F0F7-21F8-0D49-931EA401261B}"/>
                </a:ext>
              </a:extLst>
            </xdr:cNvPr>
            <xdr:cNvSpPr/>
          </xdr:nvSpPr>
          <xdr:spPr>
            <a:xfrm rot="16200000">
              <a:off x="-1469291" y="2260135"/>
              <a:ext cx="4565358" cy="1078139"/>
            </a:xfrm>
            <a:prstGeom prst="round2SameRect">
              <a:avLst>
                <a:gd name="adj1" fmla="val 41890"/>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Top Corners Rounded 12">
              <a:extLst>
                <a:ext uri="{FF2B5EF4-FFF2-40B4-BE49-F238E27FC236}">
                  <a16:creationId xmlns:a16="http://schemas.microsoft.com/office/drawing/2014/main" id="{75D8BA5E-5B71-10A0-2384-FB3860F14DF3}"/>
                </a:ext>
              </a:extLst>
            </xdr:cNvPr>
            <xdr:cNvSpPr/>
          </xdr:nvSpPr>
          <xdr:spPr>
            <a:xfrm rot="16200000">
              <a:off x="-1409160" y="2261533"/>
              <a:ext cx="4445097" cy="1078139"/>
            </a:xfrm>
            <a:prstGeom prst="round2SameRect">
              <a:avLst>
                <a:gd name="adj1" fmla="val 41890"/>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grpSp>
    <xdr:clientData/>
  </xdr:twoCellAnchor>
  <xdr:twoCellAnchor editAs="oneCell">
    <xdr:from>
      <xdr:col>0</xdr:col>
      <xdr:colOff>442807</xdr:colOff>
      <xdr:row>1</xdr:row>
      <xdr:rowOff>2655</xdr:rowOff>
    </xdr:from>
    <xdr:to>
      <xdr:col>1</xdr:col>
      <xdr:colOff>578272</xdr:colOff>
      <xdr:row>4</xdr:row>
      <xdr:rowOff>110473</xdr:rowOff>
    </xdr:to>
    <xdr:pic>
      <xdr:nvPicPr>
        <xdr:cNvPr id="18" name="Picture 17">
          <a:extLst>
            <a:ext uri="{FF2B5EF4-FFF2-40B4-BE49-F238E27FC236}">
              <a16:creationId xmlns:a16="http://schemas.microsoft.com/office/drawing/2014/main" id="{2AF7E0E5-632B-C016-3712-54DD214FCBE1}"/>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foregroundMark x1="21733" y1="55982" x2="74667" y2="43558"/>
                      <a14:foregroundMark x1="42133" y1="54601" x2="43333" y2="58742"/>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442807" y="197388"/>
          <a:ext cx="804332" cy="692018"/>
        </a:xfrm>
        <a:prstGeom prst="rect">
          <a:avLst/>
        </a:prstGeom>
        <a:ln>
          <a:noFill/>
        </a:ln>
      </xdr:spPr>
    </xdr:pic>
    <xdr:clientData/>
  </xdr:twoCellAnchor>
  <xdr:twoCellAnchor>
    <xdr:from>
      <xdr:col>0</xdr:col>
      <xdr:colOff>272423</xdr:colOff>
      <xdr:row>6</xdr:row>
      <xdr:rowOff>152400</xdr:rowOff>
    </xdr:from>
    <xdr:to>
      <xdr:col>2</xdr:col>
      <xdr:colOff>28583</xdr:colOff>
      <xdr:row>8</xdr:row>
      <xdr:rowOff>38100</xdr:rowOff>
    </xdr:to>
    <xdr:sp macro="" textlink="">
      <xdr:nvSpPr>
        <xdr:cNvPr id="22" name="TextBox 21">
          <a:extLst>
            <a:ext uri="{FF2B5EF4-FFF2-40B4-BE49-F238E27FC236}">
              <a16:creationId xmlns:a16="http://schemas.microsoft.com/office/drawing/2014/main" id="{701E11DF-EEBC-23F4-147A-3E4024FE2AD2}"/>
            </a:ext>
          </a:extLst>
        </xdr:cNvPr>
        <xdr:cNvSpPr txBox="1"/>
      </xdr:nvSpPr>
      <xdr:spPr>
        <a:xfrm>
          <a:off x="272423" y="1343696"/>
          <a:ext cx="1097709" cy="2827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solidFill>
                <a:srgbClr val="48515F"/>
              </a:solidFill>
              <a:latin typeface="Arial" panose="020B0604020202020204" pitchFamily="34" charset="0"/>
              <a:cs typeface="Arial" panose="020B0604020202020204" pitchFamily="34" charset="0"/>
            </a:rPr>
            <a:t>  Schedule</a:t>
          </a:r>
        </a:p>
      </xdr:txBody>
    </xdr:sp>
    <xdr:clientData/>
  </xdr:twoCellAnchor>
  <xdr:twoCellAnchor>
    <xdr:from>
      <xdr:col>0</xdr:col>
      <xdr:colOff>442806</xdr:colOff>
      <xdr:row>4</xdr:row>
      <xdr:rowOff>175885</xdr:rowOff>
    </xdr:from>
    <xdr:to>
      <xdr:col>1</xdr:col>
      <xdr:colOff>608752</xdr:colOff>
      <xdr:row>6</xdr:row>
      <xdr:rowOff>53965</xdr:rowOff>
    </xdr:to>
    <xdr:sp macro="" textlink="">
      <xdr:nvSpPr>
        <xdr:cNvPr id="23" name="Rectangle: Rounded Corners 22">
          <a:extLst>
            <a:ext uri="{FF2B5EF4-FFF2-40B4-BE49-F238E27FC236}">
              <a16:creationId xmlns:a16="http://schemas.microsoft.com/office/drawing/2014/main" id="{A65BD83A-AE71-410D-9A7C-FC5DDFF56DF3}"/>
            </a:ext>
          </a:extLst>
        </xdr:cNvPr>
        <xdr:cNvSpPr/>
      </xdr:nvSpPr>
      <xdr:spPr>
        <a:xfrm>
          <a:off x="442806" y="973252"/>
          <a:ext cx="837921" cy="27676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272423</xdr:colOff>
      <xdr:row>4</xdr:row>
      <xdr:rowOff>175884</xdr:rowOff>
    </xdr:from>
    <xdr:to>
      <xdr:col>2</xdr:col>
      <xdr:colOff>28583</xdr:colOff>
      <xdr:row>6</xdr:row>
      <xdr:rowOff>61584</xdr:rowOff>
    </xdr:to>
    <xdr:sp macro="" textlink="">
      <xdr:nvSpPr>
        <xdr:cNvPr id="20" name="TextBox 19">
          <a:extLst>
            <a:ext uri="{FF2B5EF4-FFF2-40B4-BE49-F238E27FC236}">
              <a16:creationId xmlns:a16="http://schemas.microsoft.com/office/drawing/2014/main" id="{8A506DC9-82EC-EBFE-D933-F074EFFCD178}"/>
            </a:ext>
          </a:extLst>
        </xdr:cNvPr>
        <xdr:cNvSpPr txBox="1"/>
      </xdr:nvSpPr>
      <xdr:spPr>
        <a:xfrm>
          <a:off x="272423" y="970081"/>
          <a:ext cx="1097709" cy="282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kern="1200">
              <a:solidFill>
                <a:srgbClr val="48515F"/>
              </a:solidFill>
              <a:latin typeface="+mn-lt"/>
              <a:cs typeface="Arial" panose="020B0604020202020204" pitchFamily="34" charset="0"/>
            </a:rPr>
            <a:t>  Dashboard</a:t>
          </a:r>
        </a:p>
      </xdr:txBody>
    </xdr:sp>
    <xdr:clientData/>
  </xdr:twoCellAnchor>
  <xdr:twoCellAnchor>
    <xdr:from>
      <xdr:col>0</xdr:col>
      <xdr:colOff>185173</xdr:colOff>
      <xdr:row>4</xdr:row>
      <xdr:rowOff>175885</xdr:rowOff>
    </xdr:from>
    <xdr:to>
      <xdr:col>0</xdr:col>
      <xdr:colOff>250722</xdr:colOff>
      <xdr:row>6</xdr:row>
      <xdr:rowOff>51474</xdr:rowOff>
    </xdr:to>
    <xdr:sp macro="" textlink="">
      <xdr:nvSpPr>
        <xdr:cNvPr id="24" name="Rectangle: Rounded Corners 23">
          <a:extLst>
            <a:ext uri="{FF2B5EF4-FFF2-40B4-BE49-F238E27FC236}">
              <a16:creationId xmlns:a16="http://schemas.microsoft.com/office/drawing/2014/main" id="{6823D174-91A3-CEE4-06BC-8BDE39023CF9}"/>
            </a:ext>
          </a:extLst>
        </xdr:cNvPr>
        <xdr:cNvSpPr/>
      </xdr:nvSpPr>
      <xdr:spPr>
        <a:xfrm rot="5400000">
          <a:off x="80811" y="1077614"/>
          <a:ext cx="274273" cy="65549"/>
        </a:xfrm>
        <a:prstGeom prst="roundRect">
          <a:avLst>
            <a:gd name="adj" fmla="val 50000"/>
          </a:avLst>
        </a:prstGeom>
        <a:solidFill>
          <a:srgbClr val="CF5C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304800</xdr:colOff>
      <xdr:row>1</xdr:row>
      <xdr:rowOff>107302</xdr:rowOff>
    </xdr:from>
    <xdr:to>
      <xdr:col>9</xdr:col>
      <xdr:colOff>381000</xdr:colOff>
      <xdr:row>4</xdr:row>
      <xdr:rowOff>129539</xdr:rowOff>
    </xdr:to>
    <xdr:sp macro="" textlink="">
      <xdr:nvSpPr>
        <xdr:cNvPr id="49" name="TextBox 48">
          <a:extLst>
            <a:ext uri="{FF2B5EF4-FFF2-40B4-BE49-F238E27FC236}">
              <a16:creationId xmlns:a16="http://schemas.microsoft.com/office/drawing/2014/main" id="{A2061B0A-9357-E8E2-D4C2-476EAC2503B0}"/>
            </a:ext>
          </a:extLst>
        </xdr:cNvPr>
        <xdr:cNvSpPr txBox="1"/>
      </xdr:nvSpPr>
      <xdr:spPr>
        <a:xfrm>
          <a:off x="1645920" y="305422"/>
          <a:ext cx="4770120" cy="616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kern="1200">
              <a:solidFill>
                <a:schemeClr val="bg1"/>
              </a:solidFill>
              <a:latin typeface="+mn-lt"/>
              <a:cs typeface="Arial" panose="020B0604020202020204" pitchFamily="34" charset="0"/>
            </a:rPr>
            <a:t>Fleet</a:t>
          </a:r>
          <a:r>
            <a:rPr lang="en-IN" sz="1600" b="1" kern="1200" baseline="0">
              <a:solidFill>
                <a:schemeClr val="bg1"/>
              </a:solidFill>
              <a:latin typeface="+mn-lt"/>
              <a:cs typeface="Arial" panose="020B0604020202020204" pitchFamily="34" charset="0"/>
            </a:rPr>
            <a:t> Management Transportation &amp; Logistics Dashboards </a:t>
          </a:r>
          <a:r>
            <a:rPr lang="en-IN" sz="1200" b="1" kern="1200" baseline="0">
              <a:solidFill>
                <a:schemeClr val="bg1"/>
              </a:solidFill>
              <a:latin typeface="+mn-lt"/>
              <a:cs typeface="Arial" panose="020B0604020202020204" pitchFamily="34" charset="0"/>
            </a:rPr>
            <a:t>2024</a:t>
          </a:r>
          <a:endParaRPr lang="en-IN" sz="1200" b="1" kern="1200">
            <a:solidFill>
              <a:schemeClr val="bg1"/>
            </a:solidFill>
            <a:latin typeface="+mn-lt"/>
            <a:cs typeface="Arial" panose="020B0604020202020204" pitchFamily="34" charset="0"/>
          </a:endParaRPr>
        </a:p>
      </xdr:txBody>
    </xdr:sp>
    <xdr:clientData/>
  </xdr:twoCellAnchor>
  <xdr:twoCellAnchor>
    <xdr:from>
      <xdr:col>2</xdr:col>
      <xdr:colOff>304800</xdr:colOff>
      <xdr:row>4</xdr:row>
      <xdr:rowOff>145403</xdr:rowOff>
    </xdr:from>
    <xdr:to>
      <xdr:col>4</xdr:col>
      <xdr:colOff>160020</xdr:colOff>
      <xdr:row>7</xdr:row>
      <xdr:rowOff>1</xdr:rowOff>
    </xdr:to>
    <xdr:sp macro="" textlink="">
      <xdr:nvSpPr>
        <xdr:cNvPr id="50" name="TextBox 49">
          <a:extLst>
            <a:ext uri="{FF2B5EF4-FFF2-40B4-BE49-F238E27FC236}">
              <a16:creationId xmlns:a16="http://schemas.microsoft.com/office/drawing/2014/main" id="{64F91483-7CE3-DBE5-C09F-64F426B68A1F}"/>
            </a:ext>
          </a:extLst>
        </xdr:cNvPr>
        <xdr:cNvSpPr txBox="1"/>
      </xdr:nvSpPr>
      <xdr:spPr>
        <a:xfrm>
          <a:off x="1645920" y="937883"/>
          <a:ext cx="1196340" cy="448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1" kern="1200">
              <a:solidFill>
                <a:schemeClr val="bg1"/>
              </a:solidFill>
              <a:latin typeface="+mn-lt"/>
              <a:cs typeface="Arial" panose="020B0604020202020204" pitchFamily="34" charset="0"/>
            </a:rPr>
            <a:t>Overview</a:t>
          </a:r>
          <a:endParaRPr lang="en-IN" sz="1200" b="1" kern="1200">
            <a:solidFill>
              <a:schemeClr val="bg1"/>
            </a:solidFill>
            <a:latin typeface="+mn-lt"/>
            <a:cs typeface="Arial" panose="020B0604020202020204" pitchFamily="34" charset="0"/>
          </a:endParaRPr>
        </a:p>
      </xdr:txBody>
    </xdr:sp>
    <xdr:clientData/>
  </xdr:twoCellAnchor>
  <xdr:twoCellAnchor>
    <xdr:from>
      <xdr:col>19</xdr:col>
      <xdr:colOff>15005</xdr:colOff>
      <xdr:row>0</xdr:row>
      <xdr:rowOff>190971</xdr:rowOff>
    </xdr:from>
    <xdr:to>
      <xdr:col>20</xdr:col>
      <xdr:colOff>632224</xdr:colOff>
      <xdr:row>8</xdr:row>
      <xdr:rowOff>39714</xdr:rowOff>
    </xdr:to>
    <xdr:grpSp>
      <xdr:nvGrpSpPr>
        <xdr:cNvPr id="44" name="Group 43">
          <a:extLst>
            <a:ext uri="{FF2B5EF4-FFF2-40B4-BE49-F238E27FC236}">
              <a16:creationId xmlns:a16="http://schemas.microsoft.com/office/drawing/2014/main" id="{A97D6B7C-1C28-6D0B-F028-68D891C297F0}"/>
            </a:ext>
          </a:extLst>
        </xdr:cNvPr>
        <xdr:cNvGrpSpPr/>
      </xdr:nvGrpSpPr>
      <xdr:grpSpPr>
        <a:xfrm>
          <a:off x="12816605" y="190971"/>
          <a:ext cx="1290987" cy="1452954"/>
          <a:chOff x="11374304" y="175260"/>
          <a:chExt cx="1284951" cy="1419877"/>
        </a:xfrm>
      </xdr:grpSpPr>
      <xdr:pic>
        <xdr:nvPicPr>
          <xdr:cNvPr id="52" name="Picture 51">
            <a:extLst>
              <a:ext uri="{FF2B5EF4-FFF2-40B4-BE49-F238E27FC236}">
                <a16:creationId xmlns:a16="http://schemas.microsoft.com/office/drawing/2014/main" id="{3F7AE11A-BEA8-7B00-4FC8-2053B40488D6}"/>
              </a:ext>
            </a:extLst>
          </xdr:cNvPr>
          <xdr:cNvPicPr>
            <a:picLocks noChangeAspect="1"/>
          </xdr:cNvPicPr>
        </xdr:nvPicPr>
        <xdr:blipFill rotWithShape="1">
          <a:blip xmlns:r="http://schemas.openxmlformats.org/officeDocument/2006/relationships" r:embed="rId4" cstate="print">
            <a:lum bright="70000" contrast="-70000"/>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t="18270"/>
          <a:stretch/>
        </xdr:blipFill>
        <xdr:spPr>
          <a:xfrm>
            <a:off x="11374304" y="175260"/>
            <a:ext cx="1284951" cy="1419877"/>
          </a:xfrm>
          <a:prstGeom prst="rect">
            <a:avLst/>
          </a:prstGeom>
        </xdr:spPr>
      </xdr:pic>
      <xdr:sp macro="" textlink="">
        <xdr:nvSpPr>
          <xdr:cNvPr id="54" name="Oval 53">
            <a:extLst>
              <a:ext uri="{FF2B5EF4-FFF2-40B4-BE49-F238E27FC236}">
                <a16:creationId xmlns:a16="http://schemas.microsoft.com/office/drawing/2014/main" id="{88F26C89-DACB-0247-C916-FAD74886F730}"/>
              </a:ext>
            </a:extLst>
          </xdr:cNvPr>
          <xdr:cNvSpPr/>
        </xdr:nvSpPr>
        <xdr:spPr>
          <a:xfrm>
            <a:off x="12133475" y="884627"/>
            <a:ext cx="60960" cy="60960"/>
          </a:xfrm>
          <a:prstGeom prst="ellipse">
            <a:avLst/>
          </a:prstGeom>
          <a:solidFill>
            <a:srgbClr val="ECCD5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17</xdr:col>
      <xdr:colOff>242994</xdr:colOff>
      <xdr:row>3</xdr:row>
      <xdr:rowOff>167321</xdr:rowOff>
    </xdr:from>
    <xdr:to>
      <xdr:col>19</xdr:col>
      <xdr:colOff>166793</xdr:colOff>
      <xdr:row>6</xdr:row>
      <xdr:rowOff>71121</xdr:rowOff>
    </xdr:to>
    <xdr:grpSp>
      <xdr:nvGrpSpPr>
        <xdr:cNvPr id="69" name="Group 68">
          <a:extLst>
            <a:ext uri="{FF2B5EF4-FFF2-40B4-BE49-F238E27FC236}">
              <a16:creationId xmlns:a16="http://schemas.microsoft.com/office/drawing/2014/main" id="{7058608F-C403-5520-8932-89F7B7A424C8}"/>
            </a:ext>
          </a:extLst>
        </xdr:cNvPr>
        <xdr:cNvGrpSpPr/>
      </xdr:nvGrpSpPr>
      <xdr:grpSpPr>
        <a:xfrm>
          <a:off x="11697057" y="768900"/>
          <a:ext cx="1271336" cy="505379"/>
          <a:chOff x="10267439" y="731096"/>
          <a:chExt cx="1259264" cy="492976"/>
        </a:xfrm>
      </xdr:grpSpPr>
      <xdr:sp macro="" textlink="">
        <xdr:nvSpPr>
          <xdr:cNvPr id="55" name="TextBox 54">
            <a:extLst>
              <a:ext uri="{FF2B5EF4-FFF2-40B4-BE49-F238E27FC236}">
                <a16:creationId xmlns:a16="http://schemas.microsoft.com/office/drawing/2014/main" id="{92C2EAFB-049D-57EA-BDED-95C956C12BD9}"/>
              </a:ext>
            </a:extLst>
          </xdr:cNvPr>
          <xdr:cNvSpPr txBox="1"/>
        </xdr:nvSpPr>
        <xdr:spPr>
          <a:xfrm>
            <a:off x="10267439" y="854770"/>
            <a:ext cx="1259264" cy="369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kern="1200">
                <a:solidFill>
                  <a:schemeClr val="bg1"/>
                </a:solidFill>
                <a:latin typeface="+mn-lt"/>
                <a:cs typeface="Arial" panose="020B0604020202020204" pitchFamily="34" charset="0"/>
              </a:rPr>
              <a:t>Dundee,</a:t>
            </a:r>
            <a:r>
              <a:rPr lang="en-IN" sz="1000" b="1" kern="1200" baseline="0">
                <a:solidFill>
                  <a:schemeClr val="bg1"/>
                </a:solidFill>
                <a:latin typeface="+mn-lt"/>
                <a:cs typeface="Arial" panose="020B0604020202020204" pitchFamily="34" charset="0"/>
              </a:rPr>
              <a:t> Scotland </a:t>
            </a:r>
            <a:endParaRPr lang="en-IN" sz="1000" b="1" kern="1200">
              <a:solidFill>
                <a:schemeClr val="bg1"/>
              </a:solidFill>
              <a:latin typeface="+mn-lt"/>
              <a:cs typeface="Arial" panose="020B0604020202020204" pitchFamily="34" charset="0"/>
            </a:endParaRPr>
          </a:p>
        </xdr:txBody>
      </xdr:sp>
      <xdr:pic>
        <xdr:nvPicPr>
          <xdr:cNvPr id="57" name="Picture 56">
            <a:extLst>
              <a:ext uri="{FF2B5EF4-FFF2-40B4-BE49-F238E27FC236}">
                <a16:creationId xmlns:a16="http://schemas.microsoft.com/office/drawing/2014/main" id="{56459998-B0C2-BEDE-09DD-011A3B4B40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10358879" y="731096"/>
            <a:ext cx="259080" cy="144005"/>
          </a:xfrm>
          <a:prstGeom prst="rect">
            <a:avLst/>
          </a:prstGeom>
        </xdr:spPr>
      </xdr:pic>
    </xdr:grpSp>
    <xdr:clientData/>
  </xdr:twoCellAnchor>
  <xdr:twoCellAnchor>
    <xdr:from>
      <xdr:col>3</xdr:col>
      <xdr:colOff>350520</xdr:colOff>
      <xdr:row>7</xdr:row>
      <xdr:rowOff>98213</xdr:rowOff>
    </xdr:from>
    <xdr:to>
      <xdr:col>7</xdr:col>
      <xdr:colOff>411480</xdr:colOff>
      <xdr:row>13</xdr:row>
      <xdr:rowOff>6773</xdr:rowOff>
    </xdr:to>
    <xdr:sp macro="" textlink="">
      <xdr:nvSpPr>
        <xdr:cNvPr id="60" name="Rectangle: Rounded Corners 59">
          <a:extLst>
            <a:ext uri="{FF2B5EF4-FFF2-40B4-BE49-F238E27FC236}">
              <a16:creationId xmlns:a16="http://schemas.microsoft.com/office/drawing/2014/main" id="{BC17C80E-473F-BC0C-8051-E61AECBE117F}"/>
            </a:ext>
          </a:extLst>
        </xdr:cNvPr>
        <xdr:cNvSpPr/>
      </xdr:nvSpPr>
      <xdr:spPr>
        <a:xfrm>
          <a:off x="2357120" y="1461346"/>
          <a:ext cx="2736427" cy="1076960"/>
        </a:xfrm>
        <a:prstGeom prst="roundRect">
          <a:avLst>
            <a:gd name="adj" fmla="val 11111"/>
          </a:avLst>
        </a:prstGeom>
        <a:gradFill>
          <a:gsLst>
            <a:gs pos="0">
              <a:srgbClr val="E8E9EC"/>
            </a:gs>
            <a:gs pos="100000">
              <a:srgbClr val="FDFDFD"/>
            </a:gs>
          </a:gsLst>
          <a:lin ang="13200000" scaled="0"/>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524087</xdr:colOff>
      <xdr:row>7</xdr:row>
      <xdr:rowOff>106680</xdr:rowOff>
    </xdr:from>
    <xdr:to>
      <xdr:col>12</xdr:col>
      <xdr:colOff>585047</xdr:colOff>
      <xdr:row>13</xdr:row>
      <xdr:rowOff>15240</xdr:rowOff>
    </xdr:to>
    <xdr:sp macro="" textlink="">
      <xdr:nvSpPr>
        <xdr:cNvPr id="63" name="Rectangle: Rounded Corners 62">
          <a:extLst>
            <a:ext uri="{FF2B5EF4-FFF2-40B4-BE49-F238E27FC236}">
              <a16:creationId xmlns:a16="http://schemas.microsoft.com/office/drawing/2014/main" id="{7ED43A64-A39D-FC9F-E4BE-3989E8430AAE}"/>
            </a:ext>
          </a:extLst>
        </xdr:cNvPr>
        <xdr:cNvSpPr/>
      </xdr:nvSpPr>
      <xdr:spPr>
        <a:xfrm>
          <a:off x="5875020" y="1469813"/>
          <a:ext cx="2736427" cy="1076960"/>
        </a:xfrm>
        <a:prstGeom prst="roundRect">
          <a:avLst>
            <a:gd name="adj" fmla="val 11111"/>
          </a:avLst>
        </a:prstGeom>
        <a:gradFill>
          <a:gsLst>
            <a:gs pos="0">
              <a:srgbClr val="E8E9EC"/>
            </a:gs>
            <a:gs pos="100000">
              <a:srgbClr val="FDFDFD"/>
            </a:gs>
          </a:gsLst>
          <a:lin ang="13200000" scaled="0"/>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28787</xdr:colOff>
      <xdr:row>7</xdr:row>
      <xdr:rowOff>64346</xdr:rowOff>
    </xdr:from>
    <xdr:to>
      <xdr:col>18</xdr:col>
      <xdr:colOff>89746</xdr:colOff>
      <xdr:row>12</xdr:row>
      <xdr:rowOff>167639</xdr:rowOff>
    </xdr:to>
    <xdr:sp macro="" textlink="">
      <xdr:nvSpPr>
        <xdr:cNvPr id="64" name="Rectangle: Rounded Corners 63">
          <a:extLst>
            <a:ext uri="{FF2B5EF4-FFF2-40B4-BE49-F238E27FC236}">
              <a16:creationId xmlns:a16="http://schemas.microsoft.com/office/drawing/2014/main" id="{58A832B1-DF08-F0FB-971F-EAC51A33684D}"/>
            </a:ext>
          </a:extLst>
        </xdr:cNvPr>
        <xdr:cNvSpPr/>
      </xdr:nvSpPr>
      <xdr:spPr>
        <a:xfrm>
          <a:off x="9392920" y="1427479"/>
          <a:ext cx="2736426" cy="1076960"/>
        </a:xfrm>
        <a:prstGeom prst="roundRect">
          <a:avLst>
            <a:gd name="adj" fmla="val 11111"/>
          </a:avLst>
        </a:prstGeom>
        <a:gradFill>
          <a:gsLst>
            <a:gs pos="0">
              <a:srgbClr val="E8E9EC"/>
            </a:gs>
            <a:gs pos="100000">
              <a:srgbClr val="FDFDFD"/>
            </a:gs>
          </a:gsLst>
          <a:lin ang="13200000" scaled="0"/>
        </a:gra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439924</xdr:colOff>
      <xdr:row>14</xdr:row>
      <xdr:rowOff>41459</xdr:rowOff>
    </xdr:from>
    <xdr:to>
      <xdr:col>7</xdr:col>
      <xdr:colOff>569205</xdr:colOff>
      <xdr:row>26</xdr:row>
      <xdr:rowOff>183614</xdr:rowOff>
    </xdr:to>
    <xdr:sp macro="" textlink="">
      <xdr:nvSpPr>
        <xdr:cNvPr id="65" name="Rectangle: Rounded Corners 64">
          <a:extLst>
            <a:ext uri="{FF2B5EF4-FFF2-40B4-BE49-F238E27FC236}">
              <a16:creationId xmlns:a16="http://schemas.microsoft.com/office/drawing/2014/main" id="{D90BE9DD-7A2C-7E5D-7740-F086236954C7}"/>
            </a:ext>
          </a:extLst>
        </xdr:cNvPr>
        <xdr:cNvSpPr/>
      </xdr:nvSpPr>
      <xdr:spPr>
        <a:xfrm>
          <a:off x="1780310" y="2869122"/>
          <a:ext cx="3480244" cy="2565865"/>
        </a:xfrm>
        <a:prstGeom prst="roundRect">
          <a:avLst/>
        </a:pr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20</xdr:col>
      <xdr:colOff>458894</xdr:colOff>
      <xdr:row>2</xdr:row>
      <xdr:rowOff>5926</xdr:rowOff>
    </xdr:from>
    <xdr:to>
      <xdr:col>22</xdr:col>
      <xdr:colOff>220133</xdr:colOff>
      <xdr:row>7</xdr:row>
      <xdr:rowOff>21167</xdr:rowOff>
    </xdr:to>
    <xdr:sp macro="" textlink="">
      <xdr:nvSpPr>
        <xdr:cNvPr id="4" name="Rectangle: Rounded Corners 3">
          <a:extLst>
            <a:ext uri="{FF2B5EF4-FFF2-40B4-BE49-F238E27FC236}">
              <a16:creationId xmlns:a16="http://schemas.microsoft.com/office/drawing/2014/main" id="{2B1B58E3-5B22-BC85-258C-162E9C1AA72A}"/>
            </a:ext>
          </a:extLst>
        </xdr:cNvPr>
        <xdr:cNvSpPr/>
      </xdr:nvSpPr>
      <xdr:spPr>
        <a:xfrm>
          <a:off x="13836227" y="395393"/>
          <a:ext cx="1098973" cy="988907"/>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20</xdr:col>
      <xdr:colOff>320258</xdr:colOff>
      <xdr:row>2</xdr:row>
      <xdr:rowOff>60059</xdr:rowOff>
    </xdr:from>
    <xdr:to>
      <xdr:col>21</xdr:col>
      <xdr:colOff>501747</xdr:colOff>
      <xdr:row>3</xdr:row>
      <xdr:rowOff>65591</xdr:rowOff>
    </xdr:to>
    <xdr:sp macro="" textlink="">
      <xdr:nvSpPr>
        <xdr:cNvPr id="5" name="TextBox 4">
          <a:extLst>
            <a:ext uri="{FF2B5EF4-FFF2-40B4-BE49-F238E27FC236}">
              <a16:creationId xmlns:a16="http://schemas.microsoft.com/office/drawing/2014/main" id="{6FF9EFA0-1297-AD67-A8FF-379141D46CBA}"/>
            </a:ext>
          </a:extLst>
        </xdr:cNvPr>
        <xdr:cNvSpPr txBox="1"/>
      </xdr:nvSpPr>
      <xdr:spPr>
        <a:xfrm>
          <a:off x="13697591" y="449526"/>
          <a:ext cx="850356" cy="200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kern="1200">
              <a:solidFill>
                <a:srgbClr val="48515F"/>
              </a:solidFill>
              <a:latin typeface="+mn-lt"/>
              <a:cs typeface="Arial" panose="020B0604020202020204" pitchFamily="34" charset="0"/>
            </a:rPr>
            <a:t>  Total</a:t>
          </a:r>
          <a:r>
            <a:rPr lang="en-IN" sz="900" kern="1200" baseline="0">
              <a:solidFill>
                <a:srgbClr val="48515F"/>
              </a:solidFill>
              <a:latin typeface="+mn-lt"/>
              <a:cs typeface="Arial" panose="020B0604020202020204" pitchFamily="34" charset="0"/>
            </a:rPr>
            <a:t> Trips </a:t>
          </a:r>
          <a:endParaRPr lang="en-IN" sz="900" kern="1200">
            <a:solidFill>
              <a:srgbClr val="48515F"/>
            </a:solidFill>
            <a:latin typeface="+mn-lt"/>
            <a:cs typeface="Arial" panose="020B0604020202020204" pitchFamily="34" charset="0"/>
          </a:endParaRPr>
        </a:p>
      </xdr:txBody>
    </xdr:sp>
    <xdr:clientData/>
  </xdr:twoCellAnchor>
  <xdr:twoCellAnchor>
    <xdr:from>
      <xdr:col>20</xdr:col>
      <xdr:colOff>517842</xdr:colOff>
      <xdr:row>2</xdr:row>
      <xdr:rowOff>174456</xdr:rowOff>
    </xdr:from>
    <xdr:to>
      <xdr:col>21</xdr:col>
      <xdr:colOff>312517</xdr:colOff>
      <xdr:row>4</xdr:row>
      <xdr:rowOff>19631</xdr:rowOff>
    </xdr:to>
    <xdr:sp macro="" textlink="'Ayan Pivot Table'!B3">
      <xdr:nvSpPr>
        <xdr:cNvPr id="15" name="TextBox 14">
          <a:extLst>
            <a:ext uri="{FF2B5EF4-FFF2-40B4-BE49-F238E27FC236}">
              <a16:creationId xmlns:a16="http://schemas.microsoft.com/office/drawing/2014/main" id="{6623BC0A-6804-6415-EF84-9C6297113FE2}"/>
            </a:ext>
          </a:extLst>
        </xdr:cNvPr>
        <xdr:cNvSpPr txBox="1"/>
      </xdr:nvSpPr>
      <xdr:spPr>
        <a:xfrm>
          <a:off x="13895175" y="563923"/>
          <a:ext cx="463542" cy="234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71F695-5C0D-44DA-A025-BAB00BFF6549}" type="TxLink">
            <a:rPr lang="en-US" sz="1200" b="1" i="0" u="none" strike="noStrike" kern="1200">
              <a:solidFill>
                <a:srgbClr val="000000"/>
              </a:solidFill>
              <a:latin typeface="Arial" panose="020B0604020202020204" pitchFamily="34" charset="0"/>
              <a:ea typeface="Calibri"/>
              <a:cs typeface="Arial" panose="020B0604020202020204" pitchFamily="34" charset="0"/>
            </a:rPr>
            <a:pPr algn="ctr"/>
            <a:t>17</a:t>
          </a:fld>
          <a:endParaRPr lang="en-IN" sz="1200" b="1" kern="1200">
            <a:solidFill>
              <a:srgbClr val="48515F"/>
            </a:solidFill>
            <a:latin typeface="Arial" panose="020B0604020202020204" pitchFamily="34" charset="0"/>
            <a:cs typeface="Arial" panose="020B0604020202020204" pitchFamily="34" charset="0"/>
          </a:endParaRPr>
        </a:p>
      </xdr:txBody>
    </xdr:sp>
    <xdr:clientData/>
  </xdr:twoCellAnchor>
  <xdr:twoCellAnchor>
    <xdr:from>
      <xdr:col>20</xdr:col>
      <xdr:colOff>411238</xdr:colOff>
      <xdr:row>4</xdr:row>
      <xdr:rowOff>57915</xdr:rowOff>
    </xdr:from>
    <xdr:to>
      <xdr:col>21</xdr:col>
      <xdr:colOff>665238</xdr:colOff>
      <xdr:row>6</xdr:row>
      <xdr:rowOff>98214</xdr:rowOff>
    </xdr:to>
    <xdr:sp macro="" textlink="">
      <xdr:nvSpPr>
        <xdr:cNvPr id="16" name="TextBox 15">
          <a:extLst>
            <a:ext uri="{FF2B5EF4-FFF2-40B4-BE49-F238E27FC236}">
              <a16:creationId xmlns:a16="http://schemas.microsoft.com/office/drawing/2014/main" id="{C0B30EEB-6F9F-18B4-4FCC-A482198973BE}"/>
            </a:ext>
          </a:extLst>
        </xdr:cNvPr>
        <xdr:cNvSpPr txBox="1"/>
      </xdr:nvSpPr>
      <xdr:spPr>
        <a:xfrm>
          <a:off x="13796635" y="848137"/>
          <a:ext cx="923270" cy="435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kern="1200">
              <a:solidFill>
                <a:srgbClr val="48515F"/>
              </a:solidFill>
              <a:latin typeface="+mn-lt"/>
              <a:cs typeface="Arial" panose="020B0604020202020204" pitchFamily="34" charset="0"/>
            </a:rPr>
            <a:t>Hired</a:t>
          </a:r>
          <a:r>
            <a:rPr lang="en-IN" sz="900" kern="1200" baseline="0">
              <a:solidFill>
                <a:srgbClr val="48515F"/>
              </a:solidFill>
              <a:latin typeface="+mn-lt"/>
              <a:cs typeface="Arial" panose="020B0604020202020204" pitchFamily="34" charset="0"/>
            </a:rPr>
            <a:t> Transportation</a:t>
          </a:r>
          <a:endParaRPr lang="en-IN" sz="900" kern="1200">
            <a:solidFill>
              <a:srgbClr val="48515F"/>
            </a:solidFill>
            <a:latin typeface="+mn-lt"/>
            <a:cs typeface="Arial" panose="020B0604020202020204" pitchFamily="34" charset="0"/>
          </a:endParaRPr>
        </a:p>
      </xdr:txBody>
    </xdr:sp>
    <xdr:clientData/>
  </xdr:twoCellAnchor>
  <xdr:twoCellAnchor>
    <xdr:from>
      <xdr:col>20</xdr:col>
      <xdr:colOff>494816</xdr:colOff>
      <xdr:row>5</xdr:row>
      <xdr:rowOff>135752</xdr:rowOff>
    </xdr:from>
    <xdr:to>
      <xdr:col>21</xdr:col>
      <xdr:colOff>198926</xdr:colOff>
      <xdr:row>7</xdr:row>
      <xdr:rowOff>22016</xdr:rowOff>
    </xdr:to>
    <xdr:sp macro="" textlink="'Ayan Pivot Table'!I4">
      <xdr:nvSpPr>
        <xdr:cNvPr id="19" name="TextBox 18">
          <a:extLst>
            <a:ext uri="{FF2B5EF4-FFF2-40B4-BE49-F238E27FC236}">
              <a16:creationId xmlns:a16="http://schemas.microsoft.com/office/drawing/2014/main" id="{98C1472A-F8D8-B21A-6604-FDF4D15CE3DF}"/>
            </a:ext>
          </a:extLst>
        </xdr:cNvPr>
        <xdr:cNvSpPr txBox="1"/>
      </xdr:nvSpPr>
      <xdr:spPr>
        <a:xfrm>
          <a:off x="13880213" y="1123530"/>
          <a:ext cx="373380" cy="281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761D5C-E464-4A80-9724-2A5B7094B996}" type="TxLink">
            <a:rPr lang="en-US" sz="1200" b="1" i="0" u="none" strike="noStrike" kern="1200">
              <a:solidFill>
                <a:srgbClr val="000000"/>
              </a:solidFill>
              <a:latin typeface="Arial" panose="020B0604020202020204" pitchFamily="34" charset="0"/>
              <a:ea typeface="Calibri"/>
              <a:cs typeface="Arial" panose="020B0604020202020204" pitchFamily="34" charset="0"/>
            </a:rPr>
            <a:pPr algn="ctr"/>
            <a:t>5</a:t>
          </a:fld>
          <a:endParaRPr lang="en-IN" sz="1200" b="1" kern="1200">
            <a:solidFill>
              <a:srgbClr val="48515F"/>
            </a:solidFill>
            <a:latin typeface="Arial" panose="020B0604020202020204" pitchFamily="34" charset="0"/>
            <a:cs typeface="Arial" panose="020B0604020202020204" pitchFamily="34" charset="0"/>
          </a:endParaRPr>
        </a:p>
      </xdr:txBody>
    </xdr:sp>
    <xdr:clientData/>
  </xdr:twoCellAnchor>
  <xdr:twoCellAnchor>
    <xdr:from>
      <xdr:col>20</xdr:col>
      <xdr:colOff>572426</xdr:colOff>
      <xdr:row>5</xdr:row>
      <xdr:rowOff>162754</xdr:rowOff>
    </xdr:from>
    <xdr:to>
      <xdr:col>21</xdr:col>
      <xdr:colOff>494493</xdr:colOff>
      <xdr:row>6</xdr:row>
      <xdr:rowOff>154094</xdr:rowOff>
    </xdr:to>
    <xdr:sp macro="" textlink="">
      <xdr:nvSpPr>
        <xdr:cNvPr id="21" name="TextBox 20">
          <a:extLst>
            <a:ext uri="{FF2B5EF4-FFF2-40B4-BE49-F238E27FC236}">
              <a16:creationId xmlns:a16="http://schemas.microsoft.com/office/drawing/2014/main" id="{50849EC5-62F7-74C3-FCA2-E357236E27C2}"/>
            </a:ext>
          </a:extLst>
        </xdr:cNvPr>
        <xdr:cNvSpPr txBox="1"/>
      </xdr:nvSpPr>
      <xdr:spPr>
        <a:xfrm>
          <a:off x="13949759" y="1136421"/>
          <a:ext cx="590934" cy="18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kern="1200" baseline="0">
              <a:solidFill>
                <a:srgbClr val="FF0000"/>
              </a:solidFill>
              <a:latin typeface="Arial" panose="020B0604020202020204" pitchFamily="34" charset="0"/>
              <a:cs typeface="Arial" panose="020B0604020202020204" pitchFamily="34" charset="0"/>
            </a:rPr>
            <a:t>Trips </a:t>
          </a:r>
          <a:endParaRPr lang="en-IN" sz="900" kern="1200">
            <a:solidFill>
              <a:srgbClr val="FF0000"/>
            </a:solidFill>
            <a:latin typeface="Arial" panose="020B0604020202020204" pitchFamily="34" charset="0"/>
            <a:cs typeface="Arial" panose="020B0604020202020204" pitchFamily="34" charset="0"/>
          </a:endParaRPr>
        </a:p>
      </xdr:txBody>
    </xdr:sp>
    <xdr:clientData/>
  </xdr:twoCellAnchor>
  <xdr:twoCellAnchor>
    <xdr:from>
      <xdr:col>0</xdr:col>
      <xdr:colOff>213154</xdr:colOff>
      <xdr:row>9</xdr:row>
      <xdr:rowOff>63314</xdr:rowOff>
    </xdr:from>
    <xdr:to>
      <xdr:col>1</xdr:col>
      <xdr:colOff>638180</xdr:colOff>
      <xdr:row>10</xdr:row>
      <xdr:rowOff>148174</xdr:rowOff>
    </xdr:to>
    <xdr:sp macro="" textlink="">
      <xdr:nvSpPr>
        <xdr:cNvPr id="25" name="TextBox 24">
          <a:extLst>
            <a:ext uri="{FF2B5EF4-FFF2-40B4-BE49-F238E27FC236}">
              <a16:creationId xmlns:a16="http://schemas.microsoft.com/office/drawing/2014/main" id="{0A83E2AC-23A3-FDF2-0FF6-F5C147025313}"/>
            </a:ext>
          </a:extLst>
        </xdr:cNvPr>
        <xdr:cNvSpPr txBox="1"/>
      </xdr:nvSpPr>
      <xdr:spPr>
        <a:xfrm>
          <a:off x="213154" y="1815914"/>
          <a:ext cx="1093893" cy="279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a:solidFill>
                <a:srgbClr val="FF0000"/>
              </a:solidFill>
              <a:latin typeface="+mn-lt"/>
              <a:cs typeface="Arial" panose="020B0604020202020204" pitchFamily="34" charset="0"/>
            </a:rPr>
            <a:t>Drivers</a:t>
          </a:r>
        </a:p>
      </xdr:txBody>
    </xdr:sp>
    <xdr:clientData/>
  </xdr:twoCellAnchor>
  <xdr:twoCellAnchor>
    <xdr:from>
      <xdr:col>0</xdr:col>
      <xdr:colOff>213154</xdr:colOff>
      <xdr:row>14</xdr:row>
      <xdr:rowOff>85707</xdr:rowOff>
    </xdr:from>
    <xdr:to>
      <xdr:col>1</xdr:col>
      <xdr:colOff>638180</xdr:colOff>
      <xdr:row>15</xdr:row>
      <xdr:rowOff>170568</xdr:rowOff>
    </xdr:to>
    <xdr:sp macro="" textlink="">
      <xdr:nvSpPr>
        <xdr:cNvPr id="26" name="TextBox 25">
          <a:extLst>
            <a:ext uri="{FF2B5EF4-FFF2-40B4-BE49-F238E27FC236}">
              <a16:creationId xmlns:a16="http://schemas.microsoft.com/office/drawing/2014/main" id="{A27F05CA-A15B-7777-CD6E-8425E21F0352}"/>
            </a:ext>
          </a:extLst>
        </xdr:cNvPr>
        <xdr:cNvSpPr txBox="1"/>
      </xdr:nvSpPr>
      <xdr:spPr>
        <a:xfrm>
          <a:off x="213154" y="2811974"/>
          <a:ext cx="1093893" cy="27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kern="1200">
              <a:solidFill>
                <a:srgbClr val="FF0000"/>
              </a:solidFill>
              <a:latin typeface="+mn-lt"/>
              <a:cs typeface="Arial" panose="020B0604020202020204" pitchFamily="34" charset="0"/>
            </a:rPr>
            <a:t>Months</a:t>
          </a:r>
        </a:p>
      </xdr:txBody>
    </xdr:sp>
    <xdr:clientData/>
  </xdr:twoCellAnchor>
  <xdr:twoCellAnchor editAs="absolute">
    <xdr:from>
      <xdr:col>0</xdr:col>
      <xdr:colOff>342949</xdr:colOff>
      <xdr:row>15</xdr:row>
      <xdr:rowOff>106325</xdr:rowOff>
    </xdr:from>
    <xdr:to>
      <xdr:col>2</xdr:col>
      <xdr:colOff>36511</xdr:colOff>
      <xdr:row>24</xdr:row>
      <xdr:rowOff>76815</xdr:rowOff>
    </xdr:to>
    <mc:AlternateContent xmlns:mc="http://schemas.openxmlformats.org/markup-compatibility/2006" xmlns:a14="http://schemas.microsoft.com/office/drawing/2010/main">
      <mc:Choice Requires="a14">
        <xdr:graphicFrame macro="">
          <xdr:nvGraphicFramePr>
            <xdr:cNvPr id="27" name="Month">
              <a:extLst>
                <a:ext uri="{FF2B5EF4-FFF2-40B4-BE49-F238E27FC236}">
                  <a16:creationId xmlns:a16="http://schemas.microsoft.com/office/drawing/2014/main" id="{0E12ECC2-4935-45BF-84B7-4AA2D829EDF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42949" y="3114220"/>
              <a:ext cx="1041099" cy="1775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342949</xdr:colOff>
      <xdr:row>10</xdr:row>
      <xdr:rowOff>90743</xdr:rowOff>
    </xdr:from>
    <xdr:to>
      <xdr:col>2</xdr:col>
      <xdr:colOff>39881</xdr:colOff>
      <xdr:row>14</xdr:row>
      <xdr:rowOff>62845</xdr:rowOff>
    </xdr:to>
    <mc:AlternateContent xmlns:mc="http://schemas.openxmlformats.org/markup-compatibility/2006" xmlns:a14="http://schemas.microsoft.com/office/drawing/2010/main">
      <mc:Choice Requires="a14">
        <xdr:graphicFrame macro="">
          <xdr:nvGraphicFramePr>
            <xdr:cNvPr id="28" name="Driver">
              <a:extLst>
                <a:ext uri="{FF2B5EF4-FFF2-40B4-BE49-F238E27FC236}">
                  <a16:creationId xmlns:a16="http://schemas.microsoft.com/office/drawing/2014/main" id="{50E34261-99B1-4837-AF5C-963041EFB74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342949" y="2096006"/>
              <a:ext cx="1044469" cy="7742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21</xdr:col>
      <xdr:colOff>192872</xdr:colOff>
      <xdr:row>2</xdr:row>
      <xdr:rowOff>102271</xdr:rowOff>
    </xdr:from>
    <xdr:to>
      <xdr:col>22</xdr:col>
      <xdr:colOff>284056</xdr:colOff>
      <xdr:row>4</xdr:row>
      <xdr:rowOff>188184</xdr:rowOff>
    </xdr:to>
    <xdr:pic>
      <xdr:nvPicPr>
        <xdr:cNvPr id="77" name="Picture 76">
          <a:extLst>
            <a:ext uri="{FF2B5EF4-FFF2-40B4-BE49-F238E27FC236}">
              <a16:creationId xmlns:a16="http://schemas.microsoft.com/office/drawing/2014/main" id="{E18820F0-18FA-52FE-F4C5-A9551AE03408}"/>
            </a:ext>
          </a:extLst>
        </xdr:cNvPr>
        <xdr:cNvPicPr>
          <a:picLocks noChangeAspect="1"/>
        </xdr:cNvPicPr>
      </xdr:nvPicPr>
      <xdr:blipFill>
        <a:blip xmlns:r="http://schemas.openxmlformats.org/officeDocument/2006/relationships" r:embed="rId8" cstate="print">
          <a:duotone>
            <a:prstClr val="black"/>
            <a:sysClr val="window" lastClr="FFFFFF">
              <a:tint val="45000"/>
              <a:satMod val="400000"/>
            </a:sysClr>
          </a:duotone>
          <a:extLst>
            <a:ext uri="{BEBA8EAE-BF5A-486C-A8C5-ECC9F3942E4B}">
              <a14:imgProps xmlns:a14="http://schemas.microsoft.com/office/drawing/2010/main">
                <a14:imgLayer r:embed="rId9">
                  <a14:imgEffect>
                    <a14:backgroundRemoval t="9697" b="90909" l="9917" r="89669">
                      <a14:foregroundMark x1="24066" y1="24067" x2="24380" y2="23030"/>
                      <a14:foregroundMark x1="23095" y1="27273" x2="23161" y2="27054"/>
                      <a14:foregroundMark x1="22544" y1="29091" x2="23095" y2="27273"/>
                      <a14:foregroundMark x1="19045" y1="40636" x2="22544" y2="29091"/>
                      <a14:foregroundMark x1="32093" y1="21818" x2="70661" y2="15758"/>
                      <a14:foregroundMark x1="24380" y1="23030" x2="32093" y2="21818"/>
                      <a14:foregroundMark x1="70661" y1="15758" x2="25432" y2="24830"/>
                      <a14:foregroundMark x1="25662" y1="40606" x2="36777" y2="90909"/>
                      <a14:foregroundMark x1="23118" y1="29091" x2="25662" y2="40606"/>
                      <a14:foregroundMark x1="22716" y1="27273" x2="23118" y2="29091"/>
                      <a14:foregroundMark x1="22598" y1="26740" x2="22716" y2="27273"/>
                      <a14:foregroundMark x1="36777" y1="90909" x2="83471" y2="83030"/>
                      <a14:foregroundMark x1="83471" y1="83030" x2="70661" y2="17576"/>
                      <a14:foregroundMark x1="70661" y1="17576" x2="25363" y2="49942"/>
                      <a14:foregroundMark x1="24832" y1="51173" x2="69008" y2="34545"/>
                      <a14:foregroundMark x1="69008" y1="34545" x2="55785" y2="36364"/>
                      <a14:foregroundMark x1="29615" y1="21818" x2="73554" y2="15152"/>
                      <a14:foregroundMark x1="25620" y1="22424" x2="29615" y2="21818"/>
                      <a14:foregroundMark x1="73554" y1="15152" x2="74793" y2="19394"/>
                      <a14:backgroundMark x1="24380" y1="24242" x2="23554" y2="27273"/>
                      <a14:backgroundMark x1="19008" y1="40606" x2="6198" y2="70303"/>
                      <a14:backgroundMark x1="8264" y1="76970" x2="7438" y2="78788"/>
                      <a14:backgroundMark x1="9504" y1="72727" x2="8678" y2="76970"/>
                      <a14:backgroundMark x1="8678" y1="75152" x2="7438" y2="83030"/>
                      <a14:backgroundMark x1="4545" y1="86667" x2="9091" y2="84848"/>
                      <a14:backgroundMark x1="21901" y1="26061" x2="21901" y2="26061"/>
                      <a14:backgroundMark x1="23140" y1="27273" x2="23140" y2="27273"/>
                      <a14:backgroundMark x1="21488" y1="29091" x2="21488" y2="29091"/>
                      <a14:backgroundMark x1="22314" y1="27273" x2="22314" y2="27273"/>
                      <a14:backgroundMark x1="24380" y1="23030" x2="24380" y2="23030"/>
                      <a14:backgroundMark x1="25620" y1="21818" x2="25620" y2="21818"/>
                      <a14:backgroundMark x1="25207" y1="24848" x2="25207" y2="24848"/>
                      <a14:backgroundMark x1="19421" y1="40606" x2="19421" y2="40606"/>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4269320" y="500661"/>
          <a:ext cx="761491" cy="484303"/>
        </a:xfrm>
        <a:prstGeom prst="rect">
          <a:avLst/>
        </a:prstGeom>
        <a:ln>
          <a:noFill/>
        </a:ln>
      </xdr:spPr>
    </xdr:pic>
    <xdr:clientData/>
  </xdr:twoCellAnchor>
  <xdr:twoCellAnchor>
    <xdr:from>
      <xdr:col>20</xdr:col>
      <xdr:colOff>507999</xdr:colOff>
      <xdr:row>9</xdr:row>
      <xdr:rowOff>76201</xdr:rowOff>
    </xdr:from>
    <xdr:to>
      <xdr:col>22</xdr:col>
      <xdr:colOff>279399</xdr:colOff>
      <xdr:row>15</xdr:row>
      <xdr:rowOff>112607</xdr:rowOff>
    </xdr:to>
    <xdr:graphicFrame macro="">
      <xdr:nvGraphicFramePr>
        <xdr:cNvPr id="79" name="Chart 78">
          <a:extLst>
            <a:ext uri="{FF2B5EF4-FFF2-40B4-BE49-F238E27FC236}">
              <a16:creationId xmlns:a16="http://schemas.microsoft.com/office/drawing/2014/main" id="{E7C32F7D-8E3B-49A3-949E-4DAE85542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603769</xdr:colOff>
      <xdr:row>10</xdr:row>
      <xdr:rowOff>29563</xdr:rowOff>
    </xdr:from>
    <xdr:to>
      <xdr:col>22</xdr:col>
      <xdr:colOff>188182</xdr:colOff>
      <xdr:row>14</xdr:row>
      <xdr:rowOff>154066</xdr:rowOff>
    </xdr:to>
    <xdr:sp macro="" textlink="">
      <xdr:nvSpPr>
        <xdr:cNvPr id="80" name="Circle: Hollow 79">
          <a:extLst>
            <a:ext uri="{FF2B5EF4-FFF2-40B4-BE49-F238E27FC236}">
              <a16:creationId xmlns:a16="http://schemas.microsoft.com/office/drawing/2014/main" id="{28EFB379-ED93-A0AE-54F5-E90B7800E3CA}"/>
            </a:ext>
          </a:extLst>
        </xdr:cNvPr>
        <xdr:cNvSpPr/>
      </xdr:nvSpPr>
      <xdr:spPr>
        <a:xfrm>
          <a:off x="13981102" y="1976896"/>
          <a:ext cx="922147" cy="903437"/>
        </a:xfrm>
        <a:prstGeom prst="donut">
          <a:avLst>
            <a:gd name="adj" fmla="val 0"/>
          </a:avLst>
        </a:prstGeom>
        <a:noFill/>
        <a:ln>
          <a:solidFill>
            <a:schemeClr val="bg2">
              <a:lumMod val="9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tx1"/>
            </a:solidFill>
          </a:endParaRPr>
        </a:p>
      </xdr:txBody>
    </xdr:sp>
    <xdr:clientData/>
  </xdr:twoCellAnchor>
  <xdr:twoCellAnchor>
    <xdr:from>
      <xdr:col>21</xdr:col>
      <xdr:colOff>225504</xdr:colOff>
      <xdr:row>7</xdr:row>
      <xdr:rowOff>61155</xdr:rowOff>
    </xdr:from>
    <xdr:to>
      <xdr:col>22</xdr:col>
      <xdr:colOff>147571</xdr:colOff>
      <xdr:row>8</xdr:row>
      <xdr:rowOff>50235</xdr:rowOff>
    </xdr:to>
    <xdr:sp macro="" textlink="">
      <xdr:nvSpPr>
        <xdr:cNvPr id="98" name="TextBox 97">
          <a:extLst>
            <a:ext uri="{FF2B5EF4-FFF2-40B4-BE49-F238E27FC236}">
              <a16:creationId xmlns:a16="http://schemas.microsoft.com/office/drawing/2014/main" id="{5BAB63A7-CFDA-9C84-53FA-7B2DE5949FED}"/>
            </a:ext>
          </a:extLst>
        </xdr:cNvPr>
        <xdr:cNvSpPr txBox="1"/>
      </xdr:nvSpPr>
      <xdr:spPr>
        <a:xfrm>
          <a:off x="14307264" y="1447995"/>
          <a:ext cx="592627" cy="18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kern="1200" baseline="0">
              <a:solidFill>
                <a:srgbClr val="48515F"/>
              </a:solidFill>
              <a:latin typeface="+mn-lt"/>
              <a:cs typeface="Arial" panose="020B0604020202020204" pitchFamily="34" charset="0"/>
            </a:rPr>
            <a:t>Close</a:t>
          </a:r>
          <a:endParaRPr lang="en-IN" sz="900" kern="1200">
            <a:solidFill>
              <a:srgbClr val="48515F"/>
            </a:solidFill>
            <a:latin typeface="+mn-lt"/>
            <a:cs typeface="Arial" panose="020B0604020202020204" pitchFamily="34" charset="0"/>
          </a:endParaRPr>
        </a:p>
      </xdr:txBody>
    </xdr:sp>
    <xdr:clientData/>
  </xdr:twoCellAnchor>
  <xdr:twoCellAnchor>
    <xdr:from>
      <xdr:col>21</xdr:col>
      <xdr:colOff>233759</xdr:colOff>
      <xdr:row>9</xdr:row>
      <xdr:rowOff>1887</xdr:rowOff>
    </xdr:from>
    <xdr:to>
      <xdr:col>22</xdr:col>
      <xdr:colOff>155826</xdr:colOff>
      <xdr:row>9</xdr:row>
      <xdr:rowOff>187960</xdr:rowOff>
    </xdr:to>
    <xdr:sp macro="" textlink="">
      <xdr:nvSpPr>
        <xdr:cNvPr id="99" name="TextBox 98">
          <a:extLst>
            <a:ext uri="{FF2B5EF4-FFF2-40B4-BE49-F238E27FC236}">
              <a16:creationId xmlns:a16="http://schemas.microsoft.com/office/drawing/2014/main" id="{DE8DFAE6-CB40-E5D1-9891-14A40CC8F577}"/>
            </a:ext>
          </a:extLst>
        </xdr:cNvPr>
        <xdr:cNvSpPr txBox="1"/>
      </xdr:nvSpPr>
      <xdr:spPr>
        <a:xfrm>
          <a:off x="14315519" y="1784967"/>
          <a:ext cx="592627" cy="186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kern="1200" baseline="0">
              <a:solidFill>
                <a:srgbClr val="48515F"/>
              </a:solidFill>
              <a:latin typeface="+mn-lt"/>
              <a:cs typeface="Arial" panose="020B0604020202020204" pitchFamily="34" charset="0"/>
            </a:rPr>
            <a:t>Far </a:t>
          </a:r>
          <a:endParaRPr lang="en-IN" sz="900" kern="1200">
            <a:solidFill>
              <a:srgbClr val="48515F"/>
            </a:solidFill>
            <a:latin typeface="+mn-lt"/>
            <a:cs typeface="Arial" panose="020B0604020202020204" pitchFamily="34" charset="0"/>
          </a:endParaRPr>
        </a:p>
      </xdr:txBody>
    </xdr:sp>
    <xdr:clientData/>
  </xdr:twoCellAnchor>
  <xdr:twoCellAnchor>
    <xdr:from>
      <xdr:col>21</xdr:col>
      <xdr:colOff>229631</xdr:colOff>
      <xdr:row>8</xdr:row>
      <xdr:rowOff>31521</xdr:rowOff>
    </xdr:from>
    <xdr:to>
      <xdr:col>22</xdr:col>
      <xdr:colOff>151698</xdr:colOff>
      <xdr:row>9</xdr:row>
      <xdr:rowOff>20601</xdr:rowOff>
    </xdr:to>
    <xdr:sp macro="" textlink="">
      <xdr:nvSpPr>
        <xdr:cNvPr id="100" name="TextBox 99">
          <a:extLst>
            <a:ext uri="{FF2B5EF4-FFF2-40B4-BE49-F238E27FC236}">
              <a16:creationId xmlns:a16="http://schemas.microsoft.com/office/drawing/2014/main" id="{89C4ACEB-D165-595A-B1A7-C1734292E6FE}"/>
            </a:ext>
          </a:extLst>
        </xdr:cNvPr>
        <xdr:cNvSpPr txBox="1"/>
      </xdr:nvSpPr>
      <xdr:spPr>
        <a:xfrm>
          <a:off x="14311391" y="1616481"/>
          <a:ext cx="592627" cy="18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900" kern="1200" baseline="0">
              <a:solidFill>
                <a:srgbClr val="48515F"/>
              </a:solidFill>
              <a:latin typeface="+mn-lt"/>
              <a:cs typeface="Arial" panose="020B0604020202020204" pitchFamily="34" charset="0"/>
            </a:rPr>
            <a:t>Regular</a:t>
          </a:r>
          <a:endParaRPr lang="en-IN" sz="900" kern="1200">
            <a:solidFill>
              <a:srgbClr val="48515F"/>
            </a:solidFill>
            <a:latin typeface="+mn-lt"/>
            <a:cs typeface="Arial" panose="020B0604020202020204" pitchFamily="34" charset="0"/>
          </a:endParaRPr>
        </a:p>
      </xdr:txBody>
    </xdr:sp>
    <xdr:clientData/>
  </xdr:twoCellAnchor>
  <xdr:twoCellAnchor>
    <xdr:from>
      <xdr:col>21</xdr:col>
      <xdr:colOff>104092</xdr:colOff>
      <xdr:row>7</xdr:row>
      <xdr:rowOff>34504</xdr:rowOff>
    </xdr:from>
    <xdr:to>
      <xdr:col>21</xdr:col>
      <xdr:colOff>273746</xdr:colOff>
      <xdr:row>8</xdr:row>
      <xdr:rowOff>23584</xdr:rowOff>
    </xdr:to>
    <xdr:sp macro="" textlink="'Ayan Pivot Table'!G10">
      <xdr:nvSpPr>
        <xdr:cNvPr id="101" name="TextBox 100">
          <a:extLst>
            <a:ext uri="{FF2B5EF4-FFF2-40B4-BE49-F238E27FC236}">
              <a16:creationId xmlns:a16="http://schemas.microsoft.com/office/drawing/2014/main" id="{56CA962A-B21C-C26F-A344-0E325A6D7030}"/>
            </a:ext>
          </a:extLst>
        </xdr:cNvPr>
        <xdr:cNvSpPr txBox="1"/>
      </xdr:nvSpPr>
      <xdr:spPr>
        <a:xfrm>
          <a:off x="14185852" y="1421344"/>
          <a:ext cx="169654" cy="18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C673BA-2E12-4D71-A127-96230D209803}" type="TxLink">
            <a:rPr lang="en-US" sz="1200" b="1" i="0" u="none" strike="noStrike" kern="1200">
              <a:solidFill>
                <a:srgbClr val="000000"/>
              </a:solidFill>
              <a:latin typeface="Arial" panose="020B0604020202020204" pitchFamily="34" charset="0"/>
              <a:ea typeface="Calibri"/>
              <a:cs typeface="Arial" panose="020B0604020202020204" pitchFamily="34" charset="0"/>
            </a:rPr>
            <a:pPr algn="ctr"/>
            <a:t>16</a:t>
          </a:fld>
          <a:endParaRPr lang="en-IN" sz="1200" b="1" kern="1200">
            <a:solidFill>
              <a:srgbClr val="48515F"/>
            </a:solidFill>
            <a:latin typeface="Arial" panose="020B0604020202020204" pitchFamily="34" charset="0"/>
            <a:cs typeface="Arial" panose="020B0604020202020204" pitchFamily="34" charset="0"/>
          </a:endParaRPr>
        </a:p>
      </xdr:txBody>
    </xdr:sp>
    <xdr:clientData/>
  </xdr:twoCellAnchor>
  <xdr:twoCellAnchor>
    <xdr:from>
      <xdr:col>21</xdr:col>
      <xdr:colOff>105458</xdr:colOff>
      <xdr:row>8</xdr:row>
      <xdr:rowOff>172599</xdr:rowOff>
    </xdr:from>
    <xdr:to>
      <xdr:col>21</xdr:col>
      <xdr:colOff>275112</xdr:colOff>
      <xdr:row>9</xdr:row>
      <xdr:rowOff>161391</xdr:rowOff>
    </xdr:to>
    <xdr:sp macro="" textlink="'Ayan Pivot Table'!G11">
      <xdr:nvSpPr>
        <xdr:cNvPr id="102" name="TextBox 101">
          <a:extLst>
            <a:ext uri="{FF2B5EF4-FFF2-40B4-BE49-F238E27FC236}">
              <a16:creationId xmlns:a16="http://schemas.microsoft.com/office/drawing/2014/main" id="{E7DB8E33-AD85-23F6-71CA-E62F3C33E4A1}"/>
            </a:ext>
          </a:extLst>
        </xdr:cNvPr>
        <xdr:cNvSpPr txBox="1"/>
      </xdr:nvSpPr>
      <xdr:spPr>
        <a:xfrm>
          <a:off x="14187218" y="1757559"/>
          <a:ext cx="169654" cy="18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256DCDB-8B64-4D46-9B7D-666F2557645C}" type="TxLink">
            <a:rPr lang="en-US" sz="1200" b="1" i="0" u="none" strike="noStrike" kern="1200">
              <a:solidFill>
                <a:srgbClr val="000000"/>
              </a:solidFill>
              <a:latin typeface="Arial" panose="020B0604020202020204" pitchFamily="34" charset="0"/>
              <a:ea typeface="Calibri"/>
              <a:cs typeface="Arial" panose="020B0604020202020204" pitchFamily="34" charset="0"/>
            </a:rPr>
            <a:pPr algn="ctr"/>
            <a:t>6</a:t>
          </a:fld>
          <a:endParaRPr lang="en-IN" sz="1200" b="1" kern="1200">
            <a:solidFill>
              <a:srgbClr val="48515F"/>
            </a:solidFill>
            <a:latin typeface="Arial" panose="020B0604020202020204" pitchFamily="34" charset="0"/>
            <a:cs typeface="Arial" panose="020B0604020202020204" pitchFamily="34" charset="0"/>
          </a:endParaRPr>
        </a:p>
      </xdr:txBody>
    </xdr:sp>
    <xdr:clientData/>
  </xdr:twoCellAnchor>
  <xdr:twoCellAnchor>
    <xdr:from>
      <xdr:col>21</xdr:col>
      <xdr:colOff>106823</xdr:colOff>
      <xdr:row>8</xdr:row>
      <xdr:rowOff>4491</xdr:rowOff>
    </xdr:from>
    <xdr:to>
      <xdr:col>21</xdr:col>
      <xdr:colOff>276477</xdr:colOff>
      <xdr:row>8</xdr:row>
      <xdr:rowOff>191691</xdr:rowOff>
    </xdr:to>
    <xdr:sp macro="" textlink="'Ayan Pivot Table'!G12">
      <xdr:nvSpPr>
        <xdr:cNvPr id="103" name="TextBox 102">
          <a:extLst>
            <a:ext uri="{FF2B5EF4-FFF2-40B4-BE49-F238E27FC236}">
              <a16:creationId xmlns:a16="http://schemas.microsoft.com/office/drawing/2014/main" id="{153F7A12-DB80-FF87-7397-E5B073DEBECB}"/>
            </a:ext>
          </a:extLst>
        </xdr:cNvPr>
        <xdr:cNvSpPr txBox="1"/>
      </xdr:nvSpPr>
      <xdr:spPr>
        <a:xfrm>
          <a:off x="14188583" y="1589451"/>
          <a:ext cx="169654" cy="18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C5ED287-4662-464C-9158-E576B64D97D8}" type="TxLink">
            <a:rPr lang="en-US" sz="1200" b="1" i="0" u="none" strike="noStrike" kern="1200">
              <a:solidFill>
                <a:srgbClr val="000000"/>
              </a:solidFill>
              <a:latin typeface="Arial" panose="020B0604020202020204" pitchFamily="34" charset="0"/>
              <a:ea typeface="Calibri"/>
              <a:cs typeface="Arial" panose="020B0604020202020204" pitchFamily="34" charset="0"/>
            </a:rPr>
            <a:pPr algn="ctr"/>
            <a:t>2</a:t>
          </a:fld>
          <a:endParaRPr lang="en-IN" sz="1200" b="1" kern="1200">
            <a:solidFill>
              <a:srgbClr val="48515F"/>
            </a:solidFill>
            <a:latin typeface="Arial" panose="020B0604020202020204" pitchFamily="34" charset="0"/>
            <a:cs typeface="Arial" panose="020B0604020202020204" pitchFamily="34" charset="0"/>
          </a:endParaRPr>
        </a:p>
      </xdr:txBody>
    </xdr:sp>
    <xdr:clientData/>
  </xdr:twoCellAnchor>
  <xdr:twoCellAnchor>
    <xdr:from>
      <xdr:col>20</xdr:col>
      <xdr:colOff>407260</xdr:colOff>
      <xdr:row>15</xdr:row>
      <xdr:rowOff>107595</xdr:rowOff>
    </xdr:from>
    <xdr:to>
      <xdr:col>22</xdr:col>
      <xdr:colOff>292000</xdr:colOff>
      <xdr:row>21</xdr:row>
      <xdr:rowOff>126806</xdr:rowOff>
    </xdr:to>
    <xdr:graphicFrame macro="">
      <xdr:nvGraphicFramePr>
        <xdr:cNvPr id="104" name="Chart 103">
          <a:extLst>
            <a:ext uri="{FF2B5EF4-FFF2-40B4-BE49-F238E27FC236}">
              <a16:creationId xmlns:a16="http://schemas.microsoft.com/office/drawing/2014/main" id="{BC6A5863-6A50-4AE5-99D4-A8B98E859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559473</xdr:colOff>
      <xdr:row>16</xdr:row>
      <xdr:rowOff>19372</xdr:rowOff>
    </xdr:from>
    <xdr:to>
      <xdr:col>20</xdr:col>
      <xdr:colOff>559473</xdr:colOff>
      <xdr:row>16</xdr:row>
      <xdr:rowOff>181372</xdr:rowOff>
    </xdr:to>
    <xdr:cxnSp macro="">
      <xdr:nvCxnSpPr>
        <xdr:cNvPr id="106" name="Straight Connector 105">
          <a:extLst>
            <a:ext uri="{FF2B5EF4-FFF2-40B4-BE49-F238E27FC236}">
              <a16:creationId xmlns:a16="http://schemas.microsoft.com/office/drawing/2014/main" id="{B780D205-1441-41FE-1917-19EA2E4471FC}"/>
            </a:ext>
          </a:extLst>
        </xdr:cNvPr>
        <xdr:cNvCxnSpPr/>
      </xdr:nvCxnSpPr>
      <xdr:spPr>
        <a:xfrm>
          <a:off x="13983307" y="3177921"/>
          <a:ext cx="0" cy="162000"/>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22</xdr:col>
      <xdr:colOff>141842</xdr:colOff>
      <xdr:row>16</xdr:row>
      <xdr:rowOff>19372</xdr:rowOff>
    </xdr:from>
    <xdr:to>
      <xdr:col>22</xdr:col>
      <xdr:colOff>142068</xdr:colOff>
      <xdr:row>16</xdr:row>
      <xdr:rowOff>180506</xdr:rowOff>
    </xdr:to>
    <xdr:cxnSp macro="">
      <xdr:nvCxnSpPr>
        <xdr:cNvPr id="109" name="Straight Connector 108">
          <a:extLst>
            <a:ext uri="{FF2B5EF4-FFF2-40B4-BE49-F238E27FC236}">
              <a16:creationId xmlns:a16="http://schemas.microsoft.com/office/drawing/2014/main" id="{68AD8FCB-88CD-440B-8054-C7F984FE2A3A}"/>
            </a:ext>
          </a:extLst>
        </xdr:cNvPr>
        <xdr:cNvCxnSpPr/>
      </xdr:nvCxnSpPr>
      <xdr:spPr>
        <a:xfrm flipH="1">
          <a:off x="14908060" y="3177921"/>
          <a:ext cx="226" cy="161134"/>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20</xdr:col>
      <xdr:colOff>491067</xdr:colOff>
      <xdr:row>22</xdr:row>
      <xdr:rowOff>118534</xdr:rowOff>
    </xdr:from>
    <xdr:to>
      <xdr:col>22</xdr:col>
      <xdr:colOff>160866</xdr:colOff>
      <xdr:row>23</xdr:row>
      <xdr:rowOff>169333</xdr:rowOff>
    </xdr:to>
    <xdr:sp macro="" textlink="">
      <xdr:nvSpPr>
        <xdr:cNvPr id="115" name="TextBox 114">
          <a:extLst>
            <a:ext uri="{FF2B5EF4-FFF2-40B4-BE49-F238E27FC236}">
              <a16:creationId xmlns:a16="http://schemas.microsoft.com/office/drawing/2014/main" id="{C0C1AC19-D348-28DC-21AA-4C0B44E7816F}"/>
            </a:ext>
          </a:extLst>
        </xdr:cNvPr>
        <xdr:cNvSpPr txBox="1"/>
      </xdr:nvSpPr>
      <xdr:spPr>
        <a:xfrm>
          <a:off x="13868400" y="4402667"/>
          <a:ext cx="1007533" cy="24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t>Cargo Types</a:t>
          </a:r>
        </a:p>
      </xdr:txBody>
    </xdr:sp>
    <xdr:clientData/>
  </xdr:twoCellAnchor>
  <xdr:twoCellAnchor>
    <xdr:from>
      <xdr:col>20</xdr:col>
      <xdr:colOff>440267</xdr:colOff>
      <xdr:row>7</xdr:row>
      <xdr:rowOff>66884</xdr:rowOff>
    </xdr:from>
    <xdr:to>
      <xdr:col>22</xdr:col>
      <xdr:colOff>291424</xdr:colOff>
      <xdr:row>7</xdr:row>
      <xdr:rowOff>67734</xdr:rowOff>
    </xdr:to>
    <xdr:cxnSp macro="">
      <xdr:nvCxnSpPr>
        <xdr:cNvPr id="117" name="Straight Connector 116">
          <a:extLst>
            <a:ext uri="{FF2B5EF4-FFF2-40B4-BE49-F238E27FC236}">
              <a16:creationId xmlns:a16="http://schemas.microsoft.com/office/drawing/2014/main" id="{BCDE2A66-16F3-BD0A-70BA-744B67027F9C}"/>
            </a:ext>
          </a:extLst>
        </xdr:cNvPr>
        <xdr:cNvCxnSpPr/>
      </xdr:nvCxnSpPr>
      <xdr:spPr>
        <a:xfrm flipV="1">
          <a:off x="13864844" y="1454727"/>
          <a:ext cx="1193614" cy="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403692</xdr:colOff>
      <xdr:row>15</xdr:row>
      <xdr:rowOff>62957</xdr:rowOff>
    </xdr:from>
    <xdr:to>
      <xdr:col>22</xdr:col>
      <xdr:colOff>291424</xdr:colOff>
      <xdr:row>15</xdr:row>
      <xdr:rowOff>66884</xdr:rowOff>
    </xdr:to>
    <xdr:cxnSp macro="">
      <xdr:nvCxnSpPr>
        <xdr:cNvPr id="119" name="Straight Connector 118">
          <a:extLst>
            <a:ext uri="{FF2B5EF4-FFF2-40B4-BE49-F238E27FC236}">
              <a16:creationId xmlns:a16="http://schemas.microsoft.com/office/drawing/2014/main" id="{372C0A20-659A-40B3-AAD7-B1CD8B4D7D56}"/>
            </a:ext>
          </a:extLst>
        </xdr:cNvPr>
        <xdr:cNvCxnSpPr/>
      </xdr:nvCxnSpPr>
      <xdr:spPr>
        <a:xfrm>
          <a:off x="13828269" y="3036907"/>
          <a:ext cx="1230189" cy="3927"/>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409575</xdr:colOff>
      <xdr:row>21</xdr:row>
      <xdr:rowOff>173355</xdr:rowOff>
    </xdr:from>
    <xdr:to>
      <xdr:col>22</xdr:col>
      <xdr:colOff>293812</xdr:colOff>
      <xdr:row>21</xdr:row>
      <xdr:rowOff>181542</xdr:rowOff>
    </xdr:to>
    <xdr:cxnSp macro="">
      <xdr:nvCxnSpPr>
        <xdr:cNvPr id="121" name="Straight Connector 120">
          <a:extLst>
            <a:ext uri="{FF2B5EF4-FFF2-40B4-BE49-F238E27FC236}">
              <a16:creationId xmlns:a16="http://schemas.microsoft.com/office/drawing/2014/main" id="{5ED3B491-DE37-4F3D-8948-25A9756C78AA}"/>
            </a:ext>
          </a:extLst>
        </xdr:cNvPr>
        <xdr:cNvCxnSpPr/>
      </xdr:nvCxnSpPr>
      <xdr:spPr>
        <a:xfrm>
          <a:off x="13820775" y="4333875"/>
          <a:ext cx="1225357" cy="8187"/>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20</xdr:col>
      <xdr:colOff>501111</xdr:colOff>
      <xdr:row>24</xdr:row>
      <xdr:rowOff>15763</xdr:rowOff>
    </xdr:from>
    <xdr:to>
      <xdr:col>22</xdr:col>
      <xdr:colOff>154747</xdr:colOff>
      <xdr:row>27</xdr:row>
      <xdr:rowOff>15764</xdr:rowOff>
    </xdr:to>
    <xdr:graphicFrame macro="">
      <xdr:nvGraphicFramePr>
        <xdr:cNvPr id="129" name="Chart 128">
          <a:extLst>
            <a:ext uri="{FF2B5EF4-FFF2-40B4-BE49-F238E27FC236}">
              <a16:creationId xmlns:a16="http://schemas.microsoft.com/office/drawing/2014/main" id="{8E8134D8-0B95-4734-9FA6-81C12A7AC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566615</xdr:colOff>
      <xdr:row>7</xdr:row>
      <xdr:rowOff>175846</xdr:rowOff>
    </xdr:from>
    <xdr:to>
      <xdr:col>7</xdr:col>
      <xdr:colOff>175847</xdr:colOff>
      <xdr:row>12</xdr:row>
      <xdr:rowOff>175848</xdr:rowOff>
    </xdr:to>
    <xdr:grpSp>
      <xdr:nvGrpSpPr>
        <xdr:cNvPr id="133" name="Group 132">
          <a:extLst>
            <a:ext uri="{FF2B5EF4-FFF2-40B4-BE49-F238E27FC236}">
              <a16:creationId xmlns:a16="http://schemas.microsoft.com/office/drawing/2014/main" id="{7B7A3034-94A3-5636-F13E-323A0D363283}"/>
            </a:ext>
          </a:extLst>
        </xdr:cNvPr>
        <xdr:cNvGrpSpPr/>
      </xdr:nvGrpSpPr>
      <xdr:grpSpPr>
        <a:xfrm>
          <a:off x="2587920" y="1579530"/>
          <a:ext cx="2304306" cy="1002634"/>
          <a:chOff x="2588846" y="1543538"/>
          <a:chExt cx="2305539" cy="976925"/>
        </a:xfrm>
      </xdr:grpSpPr>
      <xdr:sp macro="" textlink="">
        <xdr:nvSpPr>
          <xdr:cNvPr id="130" name="TextBox 129">
            <a:extLst>
              <a:ext uri="{FF2B5EF4-FFF2-40B4-BE49-F238E27FC236}">
                <a16:creationId xmlns:a16="http://schemas.microsoft.com/office/drawing/2014/main" id="{17C5EBD2-D0AC-1557-2205-EF5509306F1C}"/>
              </a:ext>
            </a:extLst>
          </xdr:cNvPr>
          <xdr:cNvSpPr txBox="1"/>
        </xdr:nvSpPr>
        <xdr:spPr>
          <a:xfrm>
            <a:off x="2588846" y="1543538"/>
            <a:ext cx="2305539"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kern="1200"/>
              <a:t>Total Expenses</a:t>
            </a:r>
            <a:r>
              <a:rPr lang="en-IN" sz="2400" kern="1200" baseline="0"/>
              <a:t> </a:t>
            </a:r>
            <a:endParaRPr lang="en-IN" sz="2400" kern="1200"/>
          </a:p>
        </xdr:txBody>
      </xdr:sp>
      <xdr:sp macro="" textlink="'Ayan Pivot Table'!C36">
        <xdr:nvSpPr>
          <xdr:cNvPr id="131" name="TextBox 130">
            <a:extLst>
              <a:ext uri="{FF2B5EF4-FFF2-40B4-BE49-F238E27FC236}">
                <a16:creationId xmlns:a16="http://schemas.microsoft.com/office/drawing/2014/main" id="{50B698B3-F02F-A69A-5D18-BF12B3ECBC7F}"/>
              </a:ext>
            </a:extLst>
          </xdr:cNvPr>
          <xdr:cNvSpPr txBox="1"/>
        </xdr:nvSpPr>
        <xdr:spPr>
          <a:xfrm>
            <a:off x="2588846" y="1963615"/>
            <a:ext cx="2305539"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B80BEC5-F9F5-44D4-9243-9FB42A816D08}" type="TxLink">
              <a:rPr lang="en-US" sz="2400" b="1" i="0" u="none" strike="noStrike" kern="1200">
                <a:solidFill>
                  <a:srgbClr val="000000"/>
                </a:solidFill>
                <a:latin typeface="+mn-lt"/>
                <a:ea typeface="Calibri"/>
                <a:cs typeface="Calibri"/>
              </a:rPr>
              <a:pPr algn="ctr"/>
              <a:t> GBP 19,900 </a:t>
            </a:fld>
            <a:endParaRPr lang="en-IN" sz="4400" b="1" kern="1200">
              <a:latin typeface="+mn-lt"/>
            </a:endParaRPr>
          </a:p>
        </xdr:txBody>
      </xdr:sp>
      <xdr:sp macro="" textlink="">
        <xdr:nvSpPr>
          <xdr:cNvPr id="132" name="TextBox 131">
            <a:extLst>
              <a:ext uri="{FF2B5EF4-FFF2-40B4-BE49-F238E27FC236}">
                <a16:creationId xmlns:a16="http://schemas.microsoft.com/office/drawing/2014/main" id="{1077F7A9-473E-36D8-FB00-389ED4DD3E6C}"/>
              </a:ext>
            </a:extLst>
          </xdr:cNvPr>
          <xdr:cNvSpPr txBox="1"/>
        </xdr:nvSpPr>
        <xdr:spPr>
          <a:xfrm>
            <a:off x="3145693" y="2256693"/>
            <a:ext cx="1338385" cy="263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kern="1200"/>
              <a:t>Great British</a:t>
            </a:r>
            <a:r>
              <a:rPr lang="en-IN" sz="1050" kern="1200" baseline="0"/>
              <a:t> Pounds</a:t>
            </a:r>
            <a:endParaRPr lang="en-IN" sz="1050" kern="1200"/>
          </a:p>
        </xdr:txBody>
      </xdr:sp>
    </xdr:grpSp>
    <xdr:clientData/>
  </xdr:twoCellAnchor>
  <xdr:twoCellAnchor>
    <xdr:from>
      <xdr:col>9</xdr:col>
      <xdr:colOff>87925</xdr:colOff>
      <xdr:row>7</xdr:row>
      <xdr:rowOff>175846</xdr:rowOff>
    </xdr:from>
    <xdr:to>
      <xdr:col>12</xdr:col>
      <xdr:colOff>371233</xdr:colOff>
      <xdr:row>10</xdr:row>
      <xdr:rowOff>19539</xdr:rowOff>
    </xdr:to>
    <xdr:sp macro="" textlink="">
      <xdr:nvSpPr>
        <xdr:cNvPr id="135" name="TextBox 134">
          <a:extLst>
            <a:ext uri="{FF2B5EF4-FFF2-40B4-BE49-F238E27FC236}">
              <a16:creationId xmlns:a16="http://schemas.microsoft.com/office/drawing/2014/main" id="{B3AE237C-636D-9F07-95E5-F74F5BD8672D}"/>
            </a:ext>
          </a:extLst>
        </xdr:cNvPr>
        <xdr:cNvSpPr txBox="1"/>
      </xdr:nvSpPr>
      <xdr:spPr>
        <a:xfrm>
          <a:off x="6154617" y="1543538"/>
          <a:ext cx="2305539"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kern="1200"/>
            <a:t>Total Salaries</a:t>
          </a:r>
          <a:r>
            <a:rPr lang="en-IN" sz="2400" kern="1200" baseline="0"/>
            <a:t> </a:t>
          </a:r>
          <a:endParaRPr lang="en-IN" sz="2400" kern="1200"/>
        </a:p>
      </xdr:txBody>
    </xdr:sp>
    <xdr:clientData/>
  </xdr:twoCellAnchor>
  <xdr:twoCellAnchor>
    <xdr:from>
      <xdr:col>9</xdr:col>
      <xdr:colOff>87925</xdr:colOff>
      <xdr:row>10</xdr:row>
      <xdr:rowOff>9769</xdr:rowOff>
    </xdr:from>
    <xdr:to>
      <xdr:col>12</xdr:col>
      <xdr:colOff>371233</xdr:colOff>
      <xdr:row>12</xdr:row>
      <xdr:rowOff>48847</xdr:rowOff>
    </xdr:to>
    <xdr:sp macro="" textlink="'Ayan Pivot Table'!E36">
      <xdr:nvSpPr>
        <xdr:cNvPr id="136" name="TextBox 135">
          <a:extLst>
            <a:ext uri="{FF2B5EF4-FFF2-40B4-BE49-F238E27FC236}">
              <a16:creationId xmlns:a16="http://schemas.microsoft.com/office/drawing/2014/main" id="{20CEE762-567B-E3A8-A411-B017AEB33DDE}"/>
            </a:ext>
          </a:extLst>
        </xdr:cNvPr>
        <xdr:cNvSpPr txBox="1"/>
      </xdr:nvSpPr>
      <xdr:spPr>
        <a:xfrm>
          <a:off x="6154617" y="1963615"/>
          <a:ext cx="2305539"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6B1ADE5-B54D-481F-B8C8-D544033A5C2F}" type="TxLink">
            <a:rPr lang="en-US" sz="2400" b="1" i="0" u="none" strike="noStrike" kern="1200">
              <a:solidFill>
                <a:srgbClr val="000000"/>
              </a:solidFill>
              <a:latin typeface="+mn-lt"/>
              <a:ea typeface="Calibri"/>
              <a:cs typeface="Calibri"/>
            </a:rPr>
            <a:pPr algn="ctr"/>
            <a:t>GBP 8,700</a:t>
          </a:fld>
          <a:endParaRPr lang="en-IN" sz="2400" b="1" kern="1200">
            <a:latin typeface="+mn-lt"/>
          </a:endParaRPr>
        </a:p>
      </xdr:txBody>
    </xdr:sp>
    <xdr:clientData/>
  </xdr:twoCellAnchor>
  <xdr:twoCellAnchor>
    <xdr:from>
      <xdr:col>9</xdr:col>
      <xdr:colOff>615465</xdr:colOff>
      <xdr:row>11</xdr:row>
      <xdr:rowOff>107462</xdr:rowOff>
    </xdr:from>
    <xdr:to>
      <xdr:col>11</xdr:col>
      <xdr:colOff>605696</xdr:colOff>
      <xdr:row>12</xdr:row>
      <xdr:rowOff>175848</xdr:rowOff>
    </xdr:to>
    <xdr:sp macro="" textlink="">
      <xdr:nvSpPr>
        <xdr:cNvPr id="137" name="TextBox 136">
          <a:extLst>
            <a:ext uri="{FF2B5EF4-FFF2-40B4-BE49-F238E27FC236}">
              <a16:creationId xmlns:a16="http://schemas.microsoft.com/office/drawing/2014/main" id="{81D63787-4AD5-2326-9B72-32F8664044D4}"/>
            </a:ext>
          </a:extLst>
        </xdr:cNvPr>
        <xdr:cNvSpPr txBox="1"/>
      </xdr:nvSpPr>
      <xdr:spPr>
        <a:xfrm>
          <a:off x="6682157" y="2256693"/>
          <a:ext cx="1338385" cy="263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kern="1200"/>
            <a:t>Great British</a:t>
          </a:r>
          <a:r>
            <a:rPr lang="en-IN" sz="1050" kern="1200" baseline="0"/>
            <a:t> Pounds</a:t>
          </a:r>
          <a:endParaRPr lang="en-IN" sz="1050" kern="1200"/>
        </a:p>
      </xdr:txBody>
    </xdr:sp>
    <xdr:clientData/>
  </xdr:twoCellAnchor>
  <xdr:twoCellAnchor>
    <xdr:from>
      <xdr:col>14</xdr:col>
      <xdr:colOff>254000</xdr:colOff>
      <xdr:row>7</xdr:row>
      <xdr:rowOff>156308</xdr:rowOff>
    </xdr:from>
    <xdr:to>
      <xdr:col>17</xdr:col>
      <xdr:colOff>537308</xdr:colOff>
      <xdr:row>10</xdr:row>
      <xdr:rowOff>1</xdr:rowOff>
    </xdr:to>
    <xdr:sp macro="" textlink="">
      <xdr:nvSpPr>
        <xdr:cNvPr id="146" name="TextBox 145">
          <a:extLst>
            <a:ext uri="{FF2B5EF4-FFF2-40B4-BE49-F238E27FC236}">
              <a16:creationId xmlns:a16="http://schemas.microsoft.com/office/drawing/2014/main" id="{CCFCB5E8-98C3-B161-1D53-4B2E86928639}"/>
            </a:ext>
          </a:extLst>
        </xdr:cNvPr>
        <xdr:cNvSpPr txBox="1"/>
      </xdr:nvSpPr>
      <xdr:spPr>
        <a:xfrm>
          <a:off x="9691077" y="1524000"/>
          <a:ext cx="2305539"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kern="1200"/>
            <a:t>Total Wage's</a:t>
          </a:r>
          <a:r>
            <a:rPr lang="en-IN" sz="2400" kern="1200" baseline="0"/>
            <a:t> </a:t>
          </a:r>
          <a:endParaRPr lang="en-IN" sz="2400" kern="1200"/>
        </a:p>
      </xdr:txBody>
    </xdr:sp>
    <xdr:clientData/>
  </xdr:twoCellAnchor>
  <xdr:twoCellAnchor>
    <xdr:from>
      <xdr:col>14</xdr:col>
      <xdr:colOff>254000</xdr:colOff>
      <xdr:row>9</xdr:row>
      <xdr:rowOff>185615</xdr:rowOff>
    </xdr:from>
    <xdr:to>
      <xdr:col>17</xdr:col>
      <xdr:colOff>537308</xdr:colOff>
      <xdr:row>12</xdr:row>
      <xdr:rowOff>29309</xdr:rowOff>
    </xdr:to>
    <xdr:sp macro="" textlink="'Ayan Pivot Table'!G36">
      <xdr:nvSpPr>
        <xdr:cNvPr id="147" name="TextBox 146">
          <a:extLst>
            <a:ext uri="{FF2B5EF4-FFF2-40B4-BE49-F238E27FC236}">
              <a16:creationId xmlns:a16="http://schemas.microsoft.com/office/drawing/2014/main" id="{58CF3AC2-3478-EA2A-CF48-1C6DFE27BDA5}"/>
            </a:ext>
          </a:extLst>
        </xdr:cNvPr>
        <xdr:cNvSpPr txBox="1"/>
      </xdr:nvSpPr>
      <xdr:spPr>
        <a:xfrm>
          <a:off x="9691077" y="1944077"/>
          <a:ext cx="2305539" cy="42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85F1536-6CB8-4447-8E8E-85DF91998AB2}" type="TxLink">
            <a:rPr lang="en-US" sz="2400" b="1" i="0" u="none" strike="noStrike" kern="1200">
              <a:solidFill>
                <a:srgbClr val="000000"/>
              </a:solidFill>
              <a:latin typeface="+mn-lt"/>
              <a:ea typeface="Calibri"/>
              <a:cs typeface="Calibri"/>
            </a:rPr>
            <a:pPr algn="ctr"/>
            <a:t>GBP 11,200</a:t>
          </a:fld>
          <a:endParaRPr lang="en-IN" sz="2400" b="1" kern="1200">
            <a:latin typeface="+mn-lt"/>
          </a:endParaRPr>
        </a:p>
      </xdr:txBody>
    </xdr:sp>
    <xdr:clientData/>
  </xdr:twoCellAnchor>
  <xdr:twoCellAnchor>
    <xdr:from>
      <xdr:col>15</xdr:col>
      <xdr:colOff>87925</xdr:colOff>
      <xdr:row>11</xdr:row>
      <xdr:rowOff>87924</xdr:rowOff>
    </xdr:from>
    <xdr:to>
      <xdr:col>17</xdr:col>
      <xdr:colOff>78156</xdr:colOff>
      <xdr:row>12</xdr:row>
      <xdr:rowOff>156310</xdr:rowOff>
    </xdr:to>
    <xdr:sp macro="" textlink="">
      <xdr:nvSpPr>
        <xdr:cNvPr id="148" name="TextBox 147">
          <a:extLst>
            <a:ext uri="{FF2B5EF4-FFF2-40B4-BE49-F238E27FC236}">
              <a16:creationId xmlns:a16="http://schemas.microsoft.com/office/drawing/2014/main" id="{9C2F3A8D-6C37-E59D-CD7F-390AD07460E0}"/>
            </a:ext>
          </a:extLst>
        </xdr:cNvPr>
        <xdr:cNvSpPr txBox="1"/>
      </xdr:nvSpPr>
      <xdr:spPr>
        <a:xfrm>
          <a:off x="10199079" y="2237155"/>
          <a:ext cx="1338385" cy="263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kern="1200"/>
            <a:t>Great British</a:t>
          </a:r>
          <a:r>
            <a:rPr lang="en-IN" sz="1050" kern="1200" baseline="0"/>
            <a:t> Pounds</a:t>
          </a:r>
          <a:endParaRPr lang="en-IN" sz="1050" kern="1200"/>
        </a:p>
      </xdr:txBody>
    </xdr:sp>
    <xdr:clientData/>
  </xdr:twoCellAnchor>
  <xdr:twoCellAnchor>
    <xdr:from>
      <xdr:col>8</xdr:col>
      <xdr:colOff>286773</xdr:colOff>
      <xdr:row>9</xdr:row>
      <xdr:rowOff>98322</xdr:rowOff>
    </xdr:from>
    <xdr:to>
      <xdr:col>10</xdr:col>
      <xdr:colOff>203031</xdr:colOff>
      <xdr:row>13</xdr:row>
      <xdr:rowOff>31741</xdr:rowOff>
    </xdr:to>
    <xdr:graphicFrame macro="">
      <xdr:nvGraphicFramePr>
        <xdr:cNvPr id="149" name="Chart 148">
          <a:extLst>
            <a:ext uri="{FF2B5EF4-FFF2-40B4-BE49-F238E27FC236}">
              <a16:creationId xmlns:a16="http://schemas.microsoft.com/office/drawing/2014/main" id="{0FBB9BD9-1185-4BEF-B532-28199B853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524386</xdr:colOff>
      <xdr:row>9</xdr:row>
      <xdr:rowOff>98322</xdr:rowOff>
    </xdr:from>
    <xdr:to>
      <xdr:col>15</xdr:col>
      <xdr:colOff>440644</xdr:colOff>
      <xdr:row>13</xdr:row>
      <xdr:rowOff>31741</xdr:rowOff>
    </xdr:to>
    <xdr:graphicFrame macro="">
      <xdr:nvGraphicFramePr>
        <xdr:cNvPr id="150" name="Chart 149">
          <a:extLst>
            <a:ext uri="{FF2B5EF4-FFF2-40B4-BE49-F238E27FC236}">
              <a16:creationId xmlns:a16="http://schemas.microsoft.com/office/drawing/2014/main" id="{82A261E0-6160-4C02-9BEC-A09FE2BAB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9896</xdr:colOff>
      <xdr:row>10</xdr:row>
      <xdr:rowOff>94013</xdr:rowOff>
    </xdr:from>
    <xdr:to>
      <xdr:col>10</xdr:col>
      <xdr:colOff>168233</xdr:colOff>
      <xdr:row>11</xdr:row>
      <xdr:rowOff>163286</xdr:rowOff>
    </xdr:to>
    <xdr:sp macro="" textlink="'Ayan Pivot Table'!K37">
      <xdr:nvSpPr>
        <xdr:cNvPr id="151" name="TextBox 150">
          <a:extLst>
            <a:ext uri="{FF2B5EF4-FFF2-40B4-BE49-F238E27FC236}">
              <a16:creationId xmlns:a16="http://schemas.microsoft.com/office/drawing/2014/main" id="{1055E8AC-157D-E070-420E-677A7E8A3330}"/>
            </a:ext>
          </a:extLst>
        </xdr:cNvPr>
        <xdr:cNvSpPr txBox="1"/>
      </xdr:nvSpPr>
      <xdr:spPr>
        <a:xfrm>
          <a:off x="6066312" y="2073234"/>
          <a:ext cx="831272" cy="267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943431-8910-49D9-8173-4FE7E2AB2589}" type="TxLink">
            <a:rPr lang="en-US" sz="1200" b="1" i="0" u="none" strike="noStrike" kern="1200">
              <a:solidFill>
                <a:srgbClr val="48515F"/>
              </a:solidFill>
              <a:latin typeface="+mn-lt"/>
              <a:ea typeface="Calibri"/>
              <a:cs typeface="Calibri"/>
            </a:rPr>
            <a:pPr/>
            <a:t>44%</a:t>
          </a:fld>
          <a:endParaRPr lang="en-IN" sz="1100" b="1" kern="1200">
            <a:solidFill>
              <a:srgbClr val="48515F"/>
            </a:solidFill>
            <a:latin typeface="+mn-lt"/>
          </a:endParaRPr>
        </a:p>
      </xdr:txBody>
    </xdr:sp>
    <xdr:clientData/>
  </xdr:twoCellAnchor>
  <xdr:twoCellAnchor>
    <xdr:from>
      <xdr:col>14</xdr:col>
      <xdr:colOff>188026</xdr:colOff>
      <xdr:row>10</xdr:row>
      <xdr:rowOff>84117</xdr:rowOff>
    </xdr:from>
    <xdr:to>
      <xdr:col>15</xdr:col>
      <xdr:colOff>346363</xdr:colOff>
      <xdr:row>11</xdr:row>
      <xdr:rowOff>153390</xdr:rowOff>
    </xdr:to>
    <xdr:sp macro="" textlink="'Ayan Pivot Table'!O37">
      <xdr:nvSpPr>
        <xdr:cNvPr id="152" name="TextBox 151">
          <a:extLst>
            <a:ext uri="{FF2B5EF4-FFF2-40B4-BE49-F238E27FC236}">
              <a16:creationId xmlns:a16="http://schemas.microsoft.com/office/drawing/2014/main" id="{3D1AF00D-9C48-9EFB-5761-2CA933A7C896}"/>
            </a:ext>
          </a:extLst>
        </xdr:cNvPr>
        <xdr:cNvSpPr txBox="1"/>
      </xdr:nvSpPr>
      <xdr:spPr>
        <a:xfrm>
          <a:off x="9609117" y="2063338"/>
          <a:ext cx="831272" cy="267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368671-2DBB-4A71-A064-C3FB5FA71511}" type="TxLink">
            <a:rPr lang="en-US" sz="1200" b="1" i="0" u="none" strike="noStrike" kern="1200">
              <a:solidFill>
                <a:srgbClr val="48515F"/>
              </a:solidFill>
              <a:latin typeface="+mn-lt"/>
              <a:ea typeface="Calibri"/>
              <a:cs typeface="Calibri"/>
            </a:rPr>
            <a:pPr/>
            <a:t>56%</a:t>
          </a:fld>
          <a:endParaRPr lang="en-IN" sz="1100" b="1" kern="1200">
            <a:solidFill>
              <a:srgbClr val="48515F"/>
            </a:solidFill>
            <a:latin typeface="+mn-lt"/>
          </a:endParaRPr>
        </a:p>
      </xdr:txBody>
    </xdr:sp>
    <xdr:clientData/>
  </xdr:twoCellAnchor>
  <xdr:twoCellAnchor>
    <xdr:from>
      <xdr:col>2</xdr:col>
      <xdr:colOff>504940</xdr:colOff>
      <xdr:row>16</xdr:row>
      <xdr:rowOff>156073</xdr:rowOff>
    </xdr:from>
    <xdr:to>
      <xdr:col>7</xdr:col>
      <xdr:colOff>477398</xdr:colOff>
      <xdr:row>24</xdr:row>
      <xdr:rowOff>194226</xdr:rowOff>
    </xdr:to>
    <xdr:graphicFrame macro="">
      <xdr:nvGraphicFramePr>
        <xdr:cNvPr id="153" name="Chart 152">
          <a:extLst>
            <a:ext uri="{FF2B5EF4-FFF2-40B4-BE49-F238E27FC236}">
              <a16:creationId xmlns:a16="http://schemas.microsoft.com/office/drawing/2014/main" id="{7B0CB2A4-EDCA-47EA-8332-68219637D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288443</xdr:colOff>
      <xdr:row>14</xdr:row>
      <xdr:rowOff>50640</xdr:rowOff>
    </xdr:from>
    <xdr:to>
      <xdr:col>13</xdr:col>
      <xdr:colOff>417723</xdr:colOff>
      <xdr:row>26</xdr:row>
      <xdr:rowOff>192795</xdr:rowOff>
    </xdr:to>
    <xdr:sp macro="" textlink="">
      <xdr:nvSpPr>
        <xdr:cNvPr id="158" name="Rectangle: Rounded Corners 157">
          <a:extLst>
            <a:ext uri="{FF2B5EF4-FFF2-40B4-BE49-F238E27FC236}">
              <a16:creationId xmlns:a16="http://schemas.microsoft.com/office/drawing/2014/main" id="{809AD4DC-7935-FFFA-0371-71B8F36784EB}"/>
            </a:ext>
          </a:extLst>
        </xdr:cNvPr>
        <xdr:cNvSpPr/>
      </xdr:nvSpPr>
      <xdr:spPr>
        <a:xfrm>
          <a:off x="5649985" y="2878303"/>
          <a:ext cx="3480244" cy="2565865"/>
        </a:xfrm>
        <a:prstGeom prst="roundRect">
          <a:avLst/>
        </a:pr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136961</xdr:colOff>
      <xdr:row>14</xdr:row>
      <xdr:rowOff>32278</xdr:rowOff>
    </xdr:from>
    <xdr:to>
      <xdr:col>19</xdr:col>
      <xdr:colOff>266241</xdr:colOff>
      <xdr:row>26</xdr:row>
      <xdr:rowOff>174433</xdr:rowOff>
    </xdr:to>
    <xdr:sp macro="" textlink="">
      <xdr:nvSpPr>
        <xdr:cNvPr id="159" name="Rectangle: Rounded Corners 158">
          <a:extLst>
            <a:ext uri="{FF2B5EF4-FFF2-40B4-BE49-F238E27FC236}">
              <a16:creationId xmlns:a16="http://schemas.microsoft.com/office/drawing/2014/main" id="{29A831D1-F935-B8E5-A46E-B064B0CBBC4D}"/>
            </a:ext>
          </a:extLst>
        </xdr:cNvPr>
        <xdr:cNvSpPr/>
      </xdr:nvSpPr>
      <xdr:spPr>
        <a:xfrm>
          <a:off x="9487924" y="2798056"/>
          <a:ext cx="3468910" cy="2512821"/>
        </a:xfrm>
        <a:prstGeom prst="roundRect">
          <a:avLst/>
        </a:prstGeom>
        <a:solidFill>
          <a:srgbClr val="FDFD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491877</xdr:colOff>
      <xdr:row>14</xdr:row>
      <xdr:rowOff>139122</xdr:rowOff>
    </xdr:from>
    <xdr:to>
      <xdr:col>10</xdr:col>
      <xdr:colOff>257060</xdr:colOff>
      <xdr:row>16</xdr:row>
      <xdr:rowOff>184792</xdr:rowOff>
    </xdr:to>
    <xdr:sp macro="" textlink="">
      <xdr:nvSpPr>
        <xdr:cNvPr id="160" name="TextBox 159">
          <a:extLst>
            <a:ext uri="{FF2B5EF4-FFF2-40B4-BE49-F238E27FC236}">
              <a16:creationId xmlns:a16="http://schemas.microsoft.com/office/drawing/2014/main" id="{C586D7AC-0613-7DFF-917F-9C6DAA0978BE}"/>
            </a:ext>
          </a:extLst>
        </xdr:cNvPr>
        <xdr:cNvSpPr txBox="1"/>
      </xdr:nvSpPr>
      <xdr:spPr>
        <a:xfrm>
          <a:off x="5853419" y="2966785"/>
          <a:ext cx="1105569" cy="449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t>Wage's</a:t>
          </a:r>
        </a:p>
      </xdr:txBody>
    </xdr:sp>
    <xdr:clientData/>
  </xdr:twoCellAnchor>
  <xdr:twoCellAnchor>
    <xdr:from>
      <xdr:col>2</xdr:col>
      <xdr:colOff>666310</xdr:colOff>
      <xdr:row>14</xdr:row>
      <xdr:rowOff>74856</xdr:rowOff>
    </xdr:from>
    <xdr:to>
      <xdr:col>6</xdr:col>
      <xdr:colOff>279425</xdr:colOff>
      <xdr:row>16</xdr:row>
      <xdr:rowOff>120526</xdr:rowOff>
    </xdr:to>
    <xdr:sp macro="" textlink="">
      <xdr:nvSpPr>
        <xdr:cNvPr id="163" name="TextBox 162">
          <a:extLst>
            <a:ext uri="{FF2B5EF4-FFF2-40B4-BE49-F238E27FC236}">
              <a16:creationId xmlns:a16="http://schemas.microsoft.com/office/drawing/2014/main" id="{63869557-7A17-D016-6C5B-D68D5F93FF81}"/>
            </a:ext>
          </a:extLst>
        </xdr:cNvPr>
        <xdr:cNvSpPr txBox="1"/>
      </xdr:nvSpPr>
      <xdr:spPr>
        <a:xfrm>
          <a:off x="2006696" y="2902519"/>
          <a:ext cx="2293886" cy="449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t>Expenses by Month</a:t>
          </a:r>
          <a:r>
            <a:rPr lang="en-IN" sz="1800" b="1" kern="1200" baseline="0"/>
            <a:t> </a:t>
          </a:r>
          <a:endParaRPr lang="en-IN" sz="1800" b="1" kern="1200"/>
        </a:p>
      </xdr:txBody>
    </xdr:sp>
    <xdr:clientData/>
  </xdr:twoCellAnchor>
  <xdr:twoCellAnchor>
    <xdr:from>
      <xdr:col>11</xdr:col>
      <xdr:colOff>519419</xdr:colOff>
      <xdr:row>14</xdr:row>
      <xdr:rowOff>120760</xdr:rowOff>
    </xdr:from>
    <xdr:to>
      <xdr:col>13</xdr:col>
      <xdr:colOff>284233</xdr:colOff>
      <xdr:row>16</xdr:row>
      <xdr:rowOff>166430</xdr:rowOff>
    </xdr:to>
    <xdr:sp macro="" textlink="">
      <xdr:nvSpPr>
        <xdr:cNvPr id="164" name="TextBox 163">
          <a:extLst>
            <a:ext uri="{FF2B5EF4-FFF2-40B4-BE49-F238E27FC236}">
              <a16:creationId xmlns:a16="http://schemas.microsoft.com/office/drawing/2014/main" id="{0A6352DE-3789-99C0-AD35-775A93E770A8}"/>
            </a:ext>
          </a:extLst>
        </xdr:cNvPr>
        <xdr:cNvSpPr txBox="1"/>
      </xdr:nvSpPr>
      <xdr:spPr>
        <a:xfrm>
          <a:off x="7891539" y="2948423"/>
          <a:ext cx="1105200" cy="449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t>Salary </a:t>
          </a:r>
        </a:p>
      </xdr:txBody>
    </xdr:sp>
    <xdr:clientData/>
  </xdr:twoCellAnchor>
  <xdr:twoCellAnchor>
    <xdr:from>
      <xdr:col>8</xdr:col>
      <xdr:colOff>339685</xdr:colOff>
      <xdr:row>16</xdr:row>
      <xdr:rowOff>137711</xdr:rowOff>
    </xdr:from>
    <xdr:to>
      <xdr:col>11</xdr:col>
      <xdr:colOff>339686</xdr:colOff>
      <xdr:row>20</xdr:row>
      <xdr:rowOff>27542</xdr:rowOff>
    </xdr:to>
    <xdr:graphicFrame macro="">
      <xdr:nvGraphicFramePr>
        <xdr:cNvPr id="165" name="Chart 164">
          <a:extLst>
            <a:ext uri="{FF2B5EF4-FFF2-40B4-BE49-F238E27FC236}">
              <a16:creationId xmlns:a16="http://schemas.microsoft.com/office/drawing/2014/main" id="{153EFA56-9723-4B0C-A18D-76BE19216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339685</xdr:colOff>
      <xdr:row>21</xdr:row>
      <xdr:rowOff>82625</xdr:rowOff>
    </xdr:from>
    <xdr:to>
      <xdr:col>11</xdr:col>
      <xdr:colOff>341507</xdr:colOff>
      <xdr:row>24</xdr:row>
      <xdr:rowOff>175097</xdr:rowOff>
    </xdr:to>
    <xdr:graphicFrame macro="">
      <xdr:nvGraphicFramePr>
        <xdr:cNvPr id="166" name="Chart 165">
          <a:extLst>
            <a:ext uri="{FF2B5EF4-FFF2-40B4-BE49-F238E27FC236}">
              <a16:creationId xmlns:a16="http://schemas.microsoft.com/office/drawing/2014/main" id="{B5215430-27CF-4B55-8CD9-61BE04D6C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556141</xdr:colOff>
      <xdr:row>16</xdr:row>
      <xdr:rowOff>83215</xdr:rowOff>
    </xdr:from>
    <xdr:to>
      <xdr:col>14</xdr:col>
      <xdr:colOff>169256</xdr:colOff>
      <xdr:row>18</xdr:row>
      <xdr:rowOff>122293</xdr:rowOff>
    </xdr:to>
    <xdr:sp macro="" textlink="'Ayan Pivot Table'!I46">
      <xdr:nvSpPr>
        <xdr:cNvPr id="168" name="TextBox 167">
          <a:extLst>
            <a:ext uri="{FF2B5EF4-FFF2-40B4-BE49-F238E27FC236}">
              <a16:creationId xmlns:a16="http://schemas.microsoft.com/office/drawing/2014/main" id="{D4FE2952-6903-70C8-ADE4-683625F93312}"/>
            </a:ext>
          </a:extLst>
        </xdr:cNvPr>
        <xdr:cNvSpPr txBox="1"/>
      </xdr:nvSpPr>
      <xdr:spPr>
        <a:xfrm>
          <a:off x="7258069" y="3314829"/>
          <a:ext cx="2293886" cy="443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4D0D81B-236C-41DF-977C-9A697CD51A1E}" type="TxLink">
            <a:rPr lang="en-US" sz="1200" b="1" i="0" u="none" strike="noStrike" kern="1200">
              <a:solidFill>
                <a:srgbClr val="FF0000"/>
              </a:solidFill>
              <a:latin typeface="Calibri"/>
              <a:ea typeface="Calibri"/>
              <a:cs typeface="Calibri"/>
            </a:rPr>
            <a:pPr algn="ctr"/>
            <a:t> £6,600.00 </a:t>
          </a:fld>
          <a:endParaRPr lang="en-IN" sz="2400" b="1" kern="1200">
            <a:solidFill>
              <a:srgbClr val="FF0000"/>
            </a:solidFill>
            <a:latin typeface="+mn-lt"/>
          </a:endParaRPr>
        </a:p>
      </xdr:txBody>
    </xdr:sp>
    <xdr:clientData/>
  </xdr:twoCellAnchor>
  <xdr:twoCellAnchor>
    <xdr:from>
      <xdr:col>12</xdr:col>
      <xdr:colOff>64623</xdr:colOff>
      <xdr:row>18</xdr:row>
      <xdr:rowOff>52377</xdr:rowOff>
    </xdr:from>
    <xdr:to>
      <xdr:col>14</xdr:col>
      <xdr:colOff>54853</xdr:colOff>
      <xdr:row>19</xdr:row>
      <xdr:rowOff>120763</xdr:rowOff>
    </xdr:to>
    <xdr:sp macro="" textlink="">
      <xdr:nvSpPr>
        <xdr:cNvPr id="169" name="TextBox 168">
          <a:extLst>
            <a:ext uri="{FF2B5EF4-FFF2-40B4-BE49-F238E27FC236}">
              <a16:creationId xmlns:a16="http://schemas.microsoft.com/office/drawing/2014/main" id="{8F60E2F3-1864-EAEC-4B64-69AEBD398571}"/>
            </a:ext>
          </a:extLst>
        </xdr:cNvPr>
        <xdr:cNvSpPr txBox="1"/>
      </xdr:nvSpPr>
      <xdr:spPr>
        <a:xfrm>
          <a:off x="8106936" y="3687943"/>
          <a:ext cx="1330616" cy="270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t>Pounds</a:t>
          </a:r>
        </a:p>
      </xdr:txBody>
    </xdr:sp>
    <xdr:clientData/>
  </xdr:twoCellAnchor>
  <xdr:twoCellAnchor>
    <xdr:from>
      <xdr:col>10</xdr:col>
      <xdr:colOff>556141</xdr:colOff>
      <xdr:row>21</xdr:row>
      <xdr:rowOff>18947</xdr:rowOff>
    </xdr:from>
    <xdr:to>
      <xdr:col>14</xdr:col>
      <xdr:colOff>169256</xdr:colOff>
      <xdr:row>23</xdr:row>
      <xdr:rowOff>58025</xdr:rowOff>
    </xdr:to>
    <xdr:sp macro="" textlink="'Ayan Pivot Table'!I50">
      <xdr:nvSpPr>
        <xdr:cNvPr id="170" name="TextBox 169">
          <a:extLst>
            <a:ext uri="{FF2B5EF4-FFF2-40B4-BE49-F238E27FC236}">
              <a16:creationId xmlns:a16="http://schemas.microsoft.com/office/drawing/2014/main" id="{91518BC3-69B5-EBF3-E158-C6582F3D115D}"/>
            </a:ext>
          </a:extLst>
        </xdr:cNvPr>
        <xdr:cNvSpPr txBox="1"/>
      </xdr:nvSpPr>
      <xdr:spPr>
        <a:xfrm>
          <a:off x="7258069" y="4260441"/>
          <a:ext cx="2293886" cy="443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50AEF06-B1F0-476E-B87F-89333BF31C84}" type="TxLink">
            <a:rPr lang="en-US" sz="1200" b="1" i="0" u="none" strike="noStrike" kern="1200">
              <a:solidFill>
                <a:srgbClr val="FF0000"/>
              </a:solidFill>
              <a:latin typeface="Calibri"/>
              <a:ea typeface="Calibri"/>
              <a:cs typeface="Calibri"/>
            </a:rPr>
            <a:pPr algn="ctr"/>
            <a:t> £2,100.00 </a:t>
          </a:fld>
          <a:endParaRPr lang="en-IN" sz="2400" b="1" kern="1200">
            <a:solidFill>
              <a:srgbClr val="FF0000"/>
            </a:solidFill>
            <a:latin typeface="+mn-lt"/>
          </a:endParaRPr>
        </a:p>
      </xdr:txBody>
    </xdr:sp>
    <xdr:clientData/>
  </xdr:twoCellAnchor>
  <xdr:twoCellAnchor>
    <xdr:from>
      <xdr:col>12</xdr:col>
      <xdr:colOff>64623</xdr:colOff>
      <xdr:row>22</xdr:row>
      <xdr:rowOff>190085</xdr:rowOff>
    </xdr:from>
    <xdr:to>
      <xdr:col>14</xdr:col>
      <xdr:colOff>54853</xdr:colOff>
      <xdr:row>24</xdr:row>
      <xdr:rowOff>56495</xdr:rowOff>
    </xdr:to>
    <xdr:sp macro="" textlink="">
      <xdr:nvSpPr>
        <xdr:cNvPr id="171" name="TextBox 170">
          <a:extLst>
            <a:ext uri="{FF2B5EF4-FFF2-40B4-BE49-F238E27FC236}">
              <a16:creationId xmlns:a16="http://schemas.microsoft.com/office/drawing/2014/main" id="{76700BAF-466D-83A0-08B6-2372E4F10528}"/>
            </a:ext>
          </a:extLst>
        </xdr:cNvPr>
        <xdr:cNvSpPr txBox="1"/>
      </xdr:nvSpPr>
      <xdr:spPr>
        <a:xfrm>
          <a:off x="8106936" y="4633555"/>
          <a:ext cx="1330616" cy="270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kern="1200"/>
            <a:t>Pounds</a:t>
          </a:r>
        </a:p>
      </xdr:txBody>
    </xdr:sp>
    <xdr:clientData/>
  </xdr:twoCellAnchor>
  <xdr:twoCellAnchor>
    <xdr:from>
      <xdr:col>11</xdr:col>
      <xdr:colOff>428626</xdr:colOff>
      <xdr:row>16</xdr:row>
      <xdr:rowOff>116907</xdr:rowOff>
    </xdr:from>
    <xdr:to>
      <xdr:col>11</xdr:col>
      <xdr:colOff>432955</xdr:colOff>
      <xdr:row>25</xdr:row>
      <xdr:rowOff>151553</xdr:rowOff>
    </xdr:to>
    <xdr:cxnSp macro="">
      <xdr:nvCxnSpPr>
        <xdr:cNvPr id="173" name="Straight Connector 172">
          <a:extLst>
            <a:ext uri="{FF2B5EF4-FFF2-40B4-BE49-F238E27FC236}">
              <a16:creationId xmlns:a16="http://schemas.microsoft.com/office/drawing/2014/main" id="{F7B09F27-CF36-5C6D-5276-C711435A3806}"/>
            </a:ext>
          </a:extLst>
        </xdr:cNvPr>
        <xdr:cNvCxnSpPr/>
      </xdr:nvCxnSpPr>
      <xdr:spPr>
        <a:xfrm flipH="1">
          <a:off x="7810501" y="3303452"/>
          <a:ext cx="4329" cy="18270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424296</xdr:colOff>
      <xdr:row>20</xdr:row>
      <xdr:rowOff>112568</xdr:rowOff>
    </xdr:from>
    <xdr:to>
      <xdr:col>12</xdr:col>
      <xdr:colOff>666750</xdr:colOff>
      <xdr:row>20</xdr:row>
      <xdr:rowOff>112568</xdr:rowOff>
    </xdr:to>
    <xdr:cxnSp macro="">
      <xdr:nvCxnSpPr>
        <xdr:cNvPr id="178" name="Straight Connector 177">
          <a:extLst>
            <a:ext uri="{FF2B5EF4-FFF2-40B4-BE49-F238E27FC236}">
              <a16:creationId xmlns:a16="http://schemas.microsoft.com/office/drawing/2014/main" id="{384EBA55-B8C7-40B5-D9F5-F1A801FC5796}"/>
            </a:ext>
          </a:extLst>
        </xdr:cNvPr>
        <xdr:cNvCxnSpPr/>
      </xdr:nvCxnSpPr>
      <xdr:spPr>
        <a:xfrm>
          <a:off x="7135091" y="4095750"/>
          <a:ext cx="1584614"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235185</xdr:colOff>
      <xdr:row>16</xdr:row>
      <xdr:rowOff>84667</xdr:rowOff>
    </xdr:from>
    <xdr:to>
      <xdr:col>19</xdr:col>
      <xdr:colOff>112888</xdr:colOff>
      <xdr:row>25</xdr:row>
      <xdr:rowOff>165659</xdr:rowOff>
    </xdr:to>
    <xdr:graphicFrame macro="">
      <xdr:nvGraphicFramePr>
        <xdr:cNvPr id="185" name="Chart 184">
          <a:extLst>
            <a:ext uri="{FF2B5EF4-FFF2-40B4-BE49-F238E27FC236}">
              <a16:creationId xmlns:a16="http://schemas.microsoft.com/office/drawing/2014/main" id="{044544F2-FB28-45FD-B98B-A4F7D0F0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AN SHAIKH" refreshedDate="45649.500928703703" createdVersion="8" refreshedVersion="8" minRefreshableVersion="3" recordCount="24" xr:uid="{AAAEBCF2-7EA0-424F-A462-7759E1DEC0BC}">
  <cacheSource type="worksheet">
    <worksheetSource name="Main_Table"/>
  </cacheSource>
  <cacheFields count="23">
    <cacheField name="N" numFmtId="1">
      <sharedItems containsSemiMixedTypes="0" containsString="0" containsNumber="1" containsInteger="1" minValue="1" maxValue="24"/>
    </cacheField>
    <cacheField name="Date" numFmtId="165">
      <sharedItems containsSemiMixedTypes="0" containsNonDate="0" containsDate="1" containsString="0" minDate="2022-01-01T00:00:00" maxDate="2022-12-02T00:00:00"/>
    </cacheField>
    <cacheField name="Year" numFmtId="0">
      <sharedItems containsSemiMixedTypes="0" containsString="0" containsNumber="1" containsInteger="1" minValue="2022" maxValue="2022"/>
    </cacheField>
    <cacheField name="Month" numFmtId="166">
      <sharedItems containsNonDate="0"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7">
      <sharedItems/>
    </cacheField>
    <cacheField name="From" numFmtId="0">
      <sharedItems/>
    </cacheField>
    <cacheField name="To" numFmtId="0">
      <sharedItems/>
    </cacheField>
    <cacheField name="Goods" numFmtId="0">
      <sharedItems count="2">
        <s v="Woodchip"/>
        <s v="Woodpellet"/>
      </sharedItems>
    </cacheField>
    <cacheField name="Driver wage/trip" numFmtId="168">
      <sharedItems containsSemiMixedTypes="0" containsString="0" containsNumber="1" containsInteger="1" minValue="400" maxValue="800"/>
    </cacheField>
    <cacheField name="Buddy wage/trip" numFmtId="168">
      <sharedItems containsSemiMixedTypes="0" containsString="0" containsNumber="1" containsInteger="1" minValue="100" maxValue="400"/>
    </cacheField>
    <cacheField name="Driver Salary" numFmtId="168">
      <sharedItems containsString="0" containsBlank="1" containsNumber="1" containsInteger="1" minValue="400" maxValue="800"/>
    </cacheField>
    <cacheField name="Buddy Salary" numFmtId="168">
      <sharedItems containsString="0" containsBlank="1" containsNumber="1" containsInteger="1" minValue="100" maxValue="400"/>
    </cacheField>
    <cacheField name="Weight (Tons)" numFmtId="1">
      <sharedItems containsSemiMixedTypes="0" containsString="0" containsNumber="1" containsInteger="1" minValue="9" maxValue="18"/>
    </cacheField>
    <cacheField name="Hired Transportation" numFmtId="167">
      <sharedItems count="2">
        <s v="No"/>
        <s v="Yes"/>
      </sharedItems>
    </cacheField>
    <cacheField name="Total Expenses " numFmtId="0" formula="'Driver wage/trip'+'Buddy wage/trip'+'Driver Salary'+'Buddy Salary'" databaseField="0"/>
    <cacheField name="Total Salaries " numFmtId="0" formula="'Driver Salary'+'Buddy Salary'" databaseField="0"/>
    <cacheField name="Total Wages" numFmtId="0" formula="'Driver wage/trip'+'Buddy wage/trip'" databaseField="0"/>
  </cacheFields>
  <extLst>
    <ext xmlns:x14="http://schemas.microsoft.com/office/spreadsheetml/2009/9/main" uri="{725AE2AE-9491-48be-B2B4-4EB974FC3084}">
      <x14:pivotCacheDefinition pivotCacheId="1811792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d v="2022-01-01T00:00:00"/>
    <n v="2022"/>
    <x v="0"/>
    <n v="1"/>
    <x v="0"/>
    <s v="Mike"/>
    <s v="72-0466/0467"/>
    <n v="25"/>
    <x v="0"/>
    <s v="Return"/>
    <s v="Xunthai"/>
    <s v="Gidec"/>
    <x v="0"/>
    <n v="400"/>
    <n v="400"/>
    <n v="400"/>
    <n v="400"/>
    <n v="14"/>
    <x v="0"/>
  </r>
  <r>
    <n v="2"/>
    <d v="2022-02-01T00:00:00"/>
    <n v="2022"/>
    <x v="1"/>
    <n v="1"/>
    <x v="1"/>
    <s v="Mike"/>
    <s v="72-1001/1002"/>
    <n v="15"/>
    <x v="0"/>
    <s v="Return"/>
    <s v="Port Said"/>
    <s v="Safeskin"/>
    <x v="1"/>
    <n v="400"/>
    <n v="100"/>
    <n v="400"/>
    <n v="100"/>
    <n v="11"/>
    <x v="0"/>
  </r>
  <r>
    <n v="3"/>
    <d v="2022-03-01T00:00:00"/>
    <n v="2022"/>
    <x v="2"/>
    <n v="1"/>
    <x v="0"/>
    <s v="Mike"/>
    <s v="72-0466/0467"/>
    <n v="65"/>
    <x v="1"/>
    <s v="Return"/>
    <s v="Gidec"/>
    <s v="Suies"/>
    <x v="0"/>
    <n v="600"/>
    <n v="100"/>
    <n v="600"/>
    <n v="100"/>
    <n v="15"/>
    <x v="0"/>
  </r>
  <r>
    <n v="4"/>
    <d v="2022-04-01T00:00:00"/>
    <n v="2022"/>
    <x v="3"/>
    <n v="1"/>
    <x v="1"/>
    <s v="Mike"/>
    <s v="72-1001/1002"/>
    <n v="44"/>
    <x v="2"/>
    <s v="One-Way"/>
    <s v="Safeskin"/>
    <s v="X1 Port"/>
    <x v="1"/>
    <n v="400"/>
    <n v="100"/>
    <n v="400"/>
    <n v="100"/>
    <n v="13"/>
    <x v="0"/>
  </r>
  <r>
    <n v="5"/>
    <d v="2022-05-01T00:00:00"/>
    <n v="2022"/>
    <x v="4"/>
    <n v="1"/>
    <x v="0"/>
    <s v="Lee"/>
    <s v="72-0466/0467"/>
    <n v="65"/>
    <x v="1"/>
    <s v="One-Way"/>
    <s v="Top glove"/>
    <s v="X1 Port"/>
    <x v="0"/>
    <n v="600"/>
    <n v="100"/>
    <n v="600"/>
    <n v="100"/>
    <n v="12"/>
    <x v="0"/>
  </r>
  <r>
    <n v="6"/>
    <d v="2022-06-01T00:00:00"/>
    <n v="2022"/>
    <x v="5"/>
    <n v="1"/>
    <x v="1"/>
    <s v="Mike"/>
    <s v="72-1001/1002"/>
    <n v="80"/>
    <x v="1"/>
    <s v="One-Way"/>
    <s v="Alex"/>
    <s v="Top glove"/>
    <x v="1"/>
    <n v="800"/>
    <n v="100"/>
    <n v="800"/>
    <n v="100"/>
    <n v="11"/>
    <x v="0"/>
  </r>
  <r>
    <n v="7"/>
    <d v="2022-07-01T00:00:00"/>
    <n v="2022"/>
    <x v="6"/>
    <n v="1"/>
    <x v="0"/>
    <s v="Lee"/>
    <s v="72-0466/0467"/>
    <n v="25"/>
    <x v="0"/>
    <s v="One-Way"/>
    <s v="Giza"/>
    <s v="X1 Port"/>
    <x v="0"/>
    <n v="400"/>
    <n v="150"/>
    <n v="400"/>
    <n v="150"/>
    <n v="18"/>
    <x v="0"/>
  </r>
  <r>
    <n v="8"/>
    <d v="2022-08-01T00:00:00"/>
    <n v="2022"/>
    <x v="7"/>
    <n v="1"/>
    <x v="1"/>
    <s v="Lee"/>
    <s v="72-1001/1002"/>
    <n v="25"/>
    <x v="0"/>
    <s v="Return"/>
    <s v="Gidec"/>
    <s v="Safeskin"/>
    <x v="1"/>
    <n v="400"/>
    <n v="100"/>
    <n v="400"/>
    <n v="100"/>
    <n v="13"/>
    <x v="1"/>
  </r>
  <r>
    <n v="9"/>
    <d v="2022-09-01T00:00:00"/>
    <n v="2022"/>
    <x v="8"/>
    <n v="1"/>
    <x v="0"/>
    <s v="Lee"/>
    <s v="72-0466/0467"/>
    <n v="25"/>
    <x v="0"/>
    <s v="One-Way"/>
    <s v="Safeskin"/>
    <s v="Mina"/>
    <x v="0"/>
    <n v="400"/>
    <n v="100"/>
    <n v="400"/>
    <n v="100"/>
    <n v="15"/>
    <x v="1"/>
  </r>
  <r>
    <n v="10"/>
    <d v="2022-10-01T00:00:00"/>
    <n v="2022"/>
    <x v="9"/>
    <n v="1"/>
    <x v="1"/>
    <s v="Mike"/>
    <s v="72-1001/1002"/>
    <n v="25"/>
    <x v="0"/>
    <s v="One-Way"/>
    <s v="Air Port"/>
    <s v="X1 Port"/>
    <x v="1"/>
    <n v="400"/>
    <n v="200"/>
    <n v="400"/>
    <n v="200"/>
    <n v="14"/>
    <x v="0"/>
  </r>
  <r>
    <n v="11"/>
    <d v="2022-11-01T00:00:00"/>
    <n v="2022"/>
    <x v="10"/>
    <n v="1"/>
    <x v="0"/>
    <s v="Mike"/>
    <s v="72-0466/0467"/>
    <n v="25"/>
    <x v="0"/>
    <s v="One-Way"/>
    <s v="Xunthai"/>
    <s v="Gidec"/>
    <x v="0"/>
    <n v="400"/>
    <n v="400"/>
    <n v="400"/>
    <n v="400"/>
    <n v="12"/>
    <x v="0"/>
  </r>
  <r>
    <n v="12"/>
    <d v="2022-12-01T00:00:00"/>
    <n v="2022"/>
    <x v="11"/>
    <n v="1"/>
    <x v="1"/>
    <s v="Mike"/>
    <s v="72-1001/1002"/>
    <n v="15"/>
    <x v="0"/>
    <s v="One-Way"/>
    <s v="PT"/>
    <s v="Safeskin"/>
    <x v="1"/>
    <n v="400"/>
    <n v="100"/>
    <n v="400"/>
    <n v="100"/>
    <n v="9"/>
    <x v="0"/>
  </r>
  <r>
    <n v="13"/>
    <d v="2022-01-01T00:00:00"/>
    <n v="2022"/>
    <x v="0"/>
    <n v="1"/>
    <x v="0"/>
    <s v="Mike"/>
    <s v="72-0466/0467"/>
    <n v="25"/>
    <x v="0"/>
    <s v="Return"/>
    <s v="Xunthai"/>
    <s v="Gidec"/>
    <x v="0"/>
    <n v="400"/>
    <n v="400"/>
    <n v="400"/>
    <n v="400"/>
    <n v="14"/>
    <x v="0"/>
  </r>
  <r>
    <n v="14"/>
    <d v="2022-02-01T00:00:00"/>
    <n v="2022"/>
    <x v="1"/>
    <n v="1"/>
    <x v="1"/>
    <s v="Mike"/>
    <s v="72-1001/1002"/>
    <n v="15"/>
    <x v="0"/>
    <s v="Return"/>
    <s v="Port Said"/>
    <s v="Safeskin"/>
    <x v="1"/>
    <n v="400"/>
    <n v="100"/>
    <n v="400"/>
    <n v="100"/>
    <n v="11"/>
    <x v="1"/>
  </r>
  <r>
    <n v="15"/>
    <d v="2022-03-01T00:00:00"/>
    <n v="2022"/>
    <x v="2"/>
    <n v="1"/>
    <x v="0"/>
    <s v="Mike"/>
    <s v="72-0466/0467"/>
    <n v="65"/>
    <x v="1"/>
    <s v="Return"/>
    <s v="Gidec"/>
    <s v="Suies"/>
    <x v="0"/>
    <n v="600"/>
    <n v="100"/>
    <n v="600"/>
    <n v="100"/>
    <n v="15"/>
    <x v="0"/>
  </r>
  <r>
    <n v="16"/>
    <d v="2022-03-01T00:00:00"/>
    <n v="2022"/>
    <x v="2"/>
    <n v="1"/>
    <x v="1"/>
    <s v="Mike"/>
    <s v="72-1001/1002"/>
    <n v="44"/>
    <x v="2"/>
    <s v="One-Way"/>
    <s v="Safeskin"/>
    <s v="X1 Port"/>
    <x v="1"/>
    <n v="400"/>
    <n v="100"/>
    <m/>
    <m/>
    <n v="13"/>
    <x v="0"/>
  </r>
  <r>
    <n v="17"/>
    <d v="2022-03-01T00:00:00"/>
    <n v="2022"/>
    <x v="2"/>
    <n v="1"/>
    <x v="0"/>
    <s v="Lee"/>
    <s v="72-0466/0467"/>
    <n v="65"/>
    <x v="1"/>
    <s v="One-Way"/>
    <s v="Top glove"/>
    <s v="X1 Port"/>
    <x v="0"/>
    <n v="600"/>
    <n v="100"/>
    <m/>
    <m/>
    <n v="12"/>
    <x v="0"/>
  </r>
  <r>
    <n v="18"/>
    <d v="2022-06-01T00:00:00"/>
    <n v="2022"/>
    <x v="5"/>
    <n v="1"/>
    <x v="1"/>
    <s v="Lee"/>
    <s v="72-1001/1002"/>
    <n v="80"/>
    <x v="1"/>
    <s v="One-Way"/>
    <s v="Alex"/>
    <s v="Top glove"/>
    <x v="1"/>
    <n v="800"/>
    <n v="100"/>
    <n v="800"/>
    <n v="100"/>
    <n v="11"/>
    <x v="0"/>
  </r>
  <r>
    <n v="19"/>
    <d v="2022-07-01T00:00:00"/>
    <n v="2022"/>
    <x v="6"/>
    <n v="1"/>
    <x v="0"/>
    <s v="Lee"/>
    <s v="72-0466/0467"/>
    <n v="25"/>
    <x v="0"/>
    <s v="One-Way"/>
    <s v="Giza"/>
    <s v="X1 Port"/>
    <x v="0"/>
    <n v="400"/>
    <n v="150"/>
    <n v="400"/>
    <n v="150"/>
    <n v="18"/>
    <x v="0"/>
  </r>
  <r>
    <n v="20"/>
    <d v="2022-08-01T00:00:00"/>
    <n v="2022"/>
    <x v="7"/>
    <n v="1"/>
    <x v="1"/>
    <s v="Lee"/>
    <s v="72-1001/1002"/>
    <n v="25"/>
    <x v="0"/>
    <s v="Return"/>
    <s v="Gidec"/>
    <s v="Safeskin"/>
    <x v="1"/>
    <n v="400"/>
    <n v="100"/>
    <n v="400"/>
    <n v="100"/>
    <n v="13"/>
    <x v="1"/>
  </r>
  <r>
    <n v="21"/>
    <d v="2022-08-01T00:00:00"/>
    <n v="2022"/>
    <x v="7"/>
    <n v="1"/>
    <x v="0"/>
    <s v="Lee"/>
    <s v="72-0466/0467"/>
    <n v="25"/>
    <x v="0"/>
    <s v="One-Way"/>
    <s v="Safeskin"/>
    <s v="Mina"/>
    <x v="0"/>
    <n v="400"/>
    <n v="100"/>
    <m/>
    <m/>
    <n v="15"/>
    <x v="1"/>
  </r>
  <r>
    <n v="22"/>
    <d v="2022-10-01T00:00:00"/>
    <n v="2022"/>
    <x v="9"/>
    <n v="1"/>
    <x v="1"/>
    <s v="Mike"/>
    <s v="72-1001/1002"/>
    <n v="25"/>
    <x v="0"/>
    <s v="One-Way"/>
    <s v="Air Port"/>
    <s v="X1 Port"/>
    <x v="1"/>
    <n v="400"/>
    <n v="200"/>
    <n v="400"/>
    <n v="200"/>
    <n v="14"/>
    <x v="0"/>
  </r>
  <r>
    <n v="23"/>
    <d v="2022-10-01T00:00:00"/>
    <n v="2022"/>
    <x v="9"/>
    <n v="1"/>
    <x v="0"/>
    <s v="Mike"/>
    <s v="72-0466/0467"/>
    <n v="25"/>
    <x v="0"/>
    <s v="One-Way"/>
    <s v="Xunthai"/>
    <s v="Gidec"/>
    <x v="0"/>
    <n v="400"/>
    <n v="400"/>
    <m/>
    <m/>
    <n v="12"/>
    <x v="0"/>
  </r>
  <r>
    <n v="24"/>
    <d v="2022-10-01T00:00:00"/>
    <n v="2022"/>
    <x v="9"/>
    <n v="1"/>
    <x v="1"/>
    <s v="Mike"/>
    <s v="72-1001/1002"/>
    <n v="15"/>
    <x v="0"/>
    <s v="One-Way"/>
    <s v="PT"/>
    <s v="Safeskin"/>
    <x v="1"/>
    <n v="400"/>
    <n v="100"/>
    <m/>
    <m/>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9F6EE-359A-4ED0-829D-0B838F00434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5:G46"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dataField="1"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Buddy wage/trip" fld="15" baseField="0" baseItem="0" numFmtId="172"/>
  </dataFields>
  <formats count="1">
    <format dxfId="2">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D660F5-2E50-47EA-99C6-D103CABFFC5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45:I46"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dataField="1"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river Salary" fld="16" baseField="0" baseItem="0" numFmtId="168"/>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475A6C-D7E2-4B5B-9E53-26C45EEBAB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5" firstHeaderRow="1" firstDataRow="1" firstDataCol="1"/>
  <pivotFields count="23">
    <pivotField numFmtId="1" showAll="0"/>
    <pivotField numFmtId="165"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0CBC58-D3A0-4D25-A8A6-AF14648A79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5:E36"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Total Salaries " fld="21" baseField="0" baseItem="0"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9961E3-A9A4-470A-BAD3-58A29DA3CB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23">
    <pivotField dataField="1"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FEA6FE-3974-43CD-B4CA-E942050B38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5:C36"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Total Expenses " fld="20"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B3DB0-60E5-4347-A718-0677E7482CA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C28:D31" firstHeaderRow="1" firstDataRow="1" firstDataCol="1"/>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numFmtId="167" showAll="0"/>
    <pivotField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3"/>
  </rowFields>
  <rowItems count="3">
    <i>
      <x/>
    </i>
    <i>
      <x v="1"/>
    </i>
    <i t="grand">
      <x/>
    </i>
  </rowItems>
  <colItems count="1">
    <i/>
  </colItems>
  <dataFields count="1">
    <dataField name="Count of Goods" fld="13" subtotal="count" baseField="0" baseItem="0"/>
  </dataFields>
  <chartFormats count="4">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3" count="1" selected="0">
            <x v="1"/>
          </reference>
        </references>
      </pivotArea>
    </chartFormat>
    <chartFormat chart="18" format="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1E4168-9D4A-4E93-ABFF-14BC477966D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40:G41"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numFmtId="167" showAll="0"/>
    <pivotField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Driver wage/trip" fld="14" baseField="0" baseItem="0" numFmtId="37"/>
  </dataFields>
  <chartFormats count="2">
    <chartFormat chart="16" format="2" series="1">
      <pivotArea type="data" outline="0" fieldPosition="0">
        <references count="1">
          <reference field="4294967294" count="1" selected="0">
            <x v="0"/>
          </reference>
        </references>
      </pivotArea>
    </chartFormat>
    <chartFormat chart="16"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A22167-9F7C-4E99-B4D1-1D208EC749F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C18:E22" firstHeaderRow="0" firstDataRow="1" firstDataCol="1"/>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axis="axisRow" showAll="0">
      <items count="4">
        <item x="0"/>
        <item x="1"/>
        <item x="2"/>
        <item t="default"/>
      </items>
    </pivotField>
    <pivotField showAll="0"/>
    <pivotField showAll="0"/>
    <pivotField showAll="0"/>
    <pivotField showAll="0"/>
    <pivotField dataField="1" numFmtId="167" showAll="0"/>
    <pivotField dataField="1"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Fields count="1">
    <field x="-2"/>
  </colFields>
  <colItems count="2">
    <i>
      <x/>
    </i>
    <i i="1">
      <x v="1"/>
    </i>
  </colItems>
  <dataFields count="2">
    <dataField name="Sum of Buddy wage/trip" fld="15" baseField="9" baseItem="0" numFmtId="41"/>
    <dataField name="Sum of Driver wage/trip" fld="14" baseField="9" baseItem="0" numFmtId="41"/>
  </dataFields>
  <chartFormats count="4">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pivotArea type="data" outline="0" fieldPosition="0">
        <references count="2">
          <reference field="4294967294" count="1" selected="0">
            <x v="1"/>
          </reference>
          <reference field="9" count="1" selected="0">
            <x v="1"/>
          </reference>
        </references>
      </pivotArea>
    </chartFormat>
    <chartFormat chart="4" format="9">
      <pivotArea type="data" outline="0" fieldPosition="0">
        <references count="2">
          <reference field="429496729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2FE9D8-1A8C-4008-AFE9-DDBFC3577A7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38:D47" firstHeaderRow="1" firstDataRow="1" firstDataCol="1"/>
  <pivotFields count="23">
    <pivotField numFmtId="1" showAll="0"/>
    <pivotField numFmtId="165" showAll="0"/>
    <pivotField showAll="0"/>
    <pivotField axis="axisRow"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9">
    <i>
      <x/>
    </i>
    <i>
      <x v="1"/>
    </i>
    <i>
      <x v="2"/>
    </i>
    <i>
      <x v="3"/>
    </i>
    <i>
      <x v="4"/>
    </i>
    <i>
      <x v="5"/>
    </i>
    <i>
      <x v="8"/>
    </i>
    <i>
      <x v="9"/>
    </i>
    <i t="grand">
      <x/>
    </i>
  </rowItems>
  <colItems count="1">
    <i/>
  </colItems>
  <dataFields count="1">
    <dataField name="Sum of Total Expenses " fld="20" baseField="0" baseItem="0" numFmtId="17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E8EC41-0722-4610-931F-99E2E0FDBAD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19:H28" firstHeaderRow="1" firstDataRow="1" firstDataCol="1"/>
  <pivotFields count="23">
    <pivotField numFmtId="1" showAll="0"/>
    <pivotField numFmtId="165" showAll="0"/>
    <pivotField showAll="0"/>
    <pivotField axis="axisRow"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numFmtId="167" showAll="0"/>
    <pivotField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9">
    <i>
      <x/>
    </i>
    <i>
      <x v="1"/>
    </i>
    <i>
      <x v="2"/>
    </i>
    <i>
      <x v="3"/>
    </i>
    <i>
      <x v="4"/>
    </i>
    <i>
      <x v="5"/>
    </i>
    <i>
      <x v="8"/>
    </i>
    <i>
      <x v="9"/>
    </i>
    <i t="grand">
      <x/>
    </i>
  </rowItems>
  <colItems count="1">
    <i/>
  </colItems>
  <dataFields count="1">
    <dataField name="Count of Trip Classify" fld="9" subtotal="count" baseField="0" baseItem="0"/>
  </dataFields>
  <chartFormats count="5">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314BCC-2222-43FE-9A5F-F56C74C4E8D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49:I50"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dataField="1"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Buddy Salary" fld="17" baseField="0" baseItem="0" numFmtId="168"/>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5803FA-4893-4EFF-86B4-3D7E65DFC47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9:D13" firstHeaderRow="1" firstDataRow="1" firstDataCol="1"/>
  <pivotFields count="23">
    <pivotField numFmtId="1" showAll="0"/>
    <pivotField numFmtId="165" showAll="0"/>
    <pivotField showAll="0"/>
    <pivotField showAll="0"/>
    <pivotField showAll="0"/>
    <pivotField showAll="0">
      <items count="3">
        <item x="0"/>
        <item x="1"/>
        <item t="default"/>
      </items>
    </pivotField>
    <pivotField showAll="0"/>
    <pivotField showAll="0"/>
    <pivotField showAll="0"/>
    <pivotField axis="axisRow" dataField="1" showAll="0">
      <items count="4">
        <item x="0"/>
        <item x="1"/>
        <item x="2"/>
        <item t="default"/>
      </items>
    </pivotField>
    <pivotField showAll="0"/>
    <pivotField showAll="0"/>
    <pivotField showAll="0"/>
    <pivotField showAll="0"/>
    <pivotField numFmtId="167" showAll="0"/>
    <pivotField numFmtId="167"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4">
    <i>
      <x/>
    </i>
    <i>
      <x v="1"/>
    </i>
    <i>
      <x v="2"/>
    </i>
    <i t="grand">
      <x/>
    </i>
  </rowItems>
  <colItems count="1">
    <i/>
  </colItems>
  <dataFields count="1">
    <dataField name="Count of Trip Classify" fld="9"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414519-2443-42E7-BD4E-BA49B126AD2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5:G36" firstHeaderRow="1" firstDataRow="1" firstDataCol="0"/>
  <pivotFields count="23">
    <pivotField numFmtId="1" showAll="0"/>
    <pivotField numFmtId="165" showAll="0"/>
    <pivotField showAll="0"/>
    <pivotField showAll="0">
      <items count="13">
        <item x="0"/>
        <item x="1"/>
        <item x="2"/>
        <item x="3"/>
        <item x="4"/>
        <item x="5"/>
        <item h="1" x="6"/>
        <item h="1" x="7"/>
        <item x="8"/>
        <item x="9"/>
        <item h="1" x="10"/>
        <item h="1"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7" showAll="0"/>
    <pivotField numFmtId="167"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s>
  <rowItems count="1">
    <i/>
  </rowItems>
  <colItems count="1">
    <i/>
  </colItems>
  <dataFields count="1">
    <dataField name="Sum of Total Wages" fld="22" baseField="0" baseItem="0" numFmtId="17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CEFCA19-1746-40ED-B682-CD9CF6969547}" sourceName="Month">
  <pivotTables>
    <pivotTable tabId="5" name="PivotTable1"/>
    <pivotTable tabId="5" name="PivotTable6"/>
    <pivotTable tabId="5" name="PivotTable7"/>
    <pivotTable tabId="5" name="PivotTable8"/>
    <pivotTable tabId="5" name="PivotTable9"/>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1811792291">
      <items count="12">
        <i x="0" s="1"/>
        <i x="1" s="1"/>
        <i x="2" s="1"/>
        <i x="3" s="1"/>
        <i x="4" s="1"/>
        <i x="5" s="1"/>
        <i x="6"/>
        <i x="7"/>
        <i x="8" s="1"/>
        <i x="9" s="1"/>
        <i x="10"/>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7B287DDD-3C0E-44E1-8CEF-8716C1579518}" sourceName="Driver">
  <pivotTables>
    <pivotTable tabId="5" name="PivotTable1"/>
    <pivotTable tabId="5" name="PivotTable3"/>
    <pivotTable tabId="5" name="PivotTable4"/>
    <pivotTable tabId="5" name="PivotTable6"/>
    <pivotTable tabId="5" name="PivotTable7"/>
    <pivotTable tabId="5" name="PivotTable8"/>
    <pivotTable tabId="5" name="PivotTable9"/>
    <pivotTable tabId="5" name="PivotTable10"/>
    <pivotTable tabId="5" name="PivotTable11"/>
    <pivotTable tabId="5" name="PivotTable12"/>
    <pivotTable tabId="5" name="PivotTable13"/>
    <pivotTable tabId="5" name="PivotTable14"/>
    <pivotTable tabId="5" name="PivotTable15"/>
    <pivotTable tabId="5" name="PivotTable16"/>
  </pivotTables>
  <data>
    <tabular pivotCacheId="181179229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189E2A4-6B10-4ACB-B2BA-6007C55295E2}" cache="Slicer_Month" caption="Month" startItem="7" showCaption="0" style="Slicer Style 1 2 3" lockedPosition="1" rowHeight="260350"/>
  <slicer name="Driver" xr10:uid="{2BD4D79B-269D-4DF2-AD49-426E528BFE04}" cache="Slicer_Driver" caption="Driver" showCaption="0" style="Slicer Style 1 2 3" lockedPosition="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headerRowDxfId="46" dataDxfId="44" headerRowBorderDxfId="45" tableBorderDxfId="43" dataCellStyle="Currency">
  <autoFilter ref="A1:T25" xr:uid="{84C5FFC4-0F95-E849-AFB2-F8EA7D483F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C0331F21-017F-9047-A7BC-00708DAEF677}" name="N" totalsRowLabel="Total" dataDxfId="42" totalsRowDxfId="41" dataCellStyle="Currency"/>
    <tableColumn id="2" xr3:uid="{E8E25A6D-4457-5A43-885F-D4B8523BEC7B}" name="Date" dataDxfId="40" totalsRowDxfId="39"/>
    <tableColumn id="3" xr3:uid="{ED5F65CF-8DAF-A64A-B330-FC8CA06635F4}" name="Year" dataDxfId="38" totalsRowDxfId="37"/>
    <tableColumn id="4" xr3:uid="{1A82F85F-568B-554A-B629-F33CE74DDCAA}" name="Month" dataDxfId="36" totalsRowDxfId="35"/>
    <tableColumn id="5" xr3:uid="{8274E1F1-5607-FB48-9F63-46DF798A0B43}" name="Day" dataDxfId="34" totalsRowDxfId="33"/>
    <tableColumn id="6" xr3:uid="{6A90C817-EF5C-5343-AF91-F6C5871ACAA1}" name="Driver" dataDxfId="32" totalsRowDxfId="31"/>
    <tableColumn id="7" xr3:uid="{277D6442-277D-0043-963E-BFFB33A8373C}" name="Buddy" dataDxfId="30" totalsRowDxfId="29"/>
    <tableColumn id="8" xr3:uid="{7ED7BC23-6522-724C-A392-A4B00AF01FD7}" name="Vehicle" dataDxfId="28" totalsRowDxfId="27"/>
    <tableColumn id="9" xr3:uid="{70870C9B-2D80-CC47-AD37-7769803E6A1C}" name="Distance (km)" dataDxfId="26" totalsRowDxfId="25"/>
    <tableColumn id="10" xr3:uid="{B33E6540-F9D4-A843-9D57-1CBE78A543BA}" name="Trip Classify" dataDxfId="24" totalsRowDxfId="23"/>
    <tableColumn id="11" xr3:uid="{1BDA710B-6EC4-F847-A14A-14D68A05A486}" name="Distance Traveled" dataDxfId="22" totalsRowDxfId="21" dataCellStyle="Currency"/>
    <tableColumn id="12" xr3:uid="{790B5258-1600-2941-A6EA-82D2FA062478}" name="From" dataDxfId="20" totalsRowDxfId="19"/>
    <tableColumn id="13" xr3:uid="{85F1EE10-5F00-7A4C-A1DD-AB3EF15E3045}" name="To" dataDxfId="18" totalsRowDxfId="17"/>
    <tableColumn id="14" xr3:uid="{976AE6D9-A46B-B747-BBB0-D5B9975EA329}" name="Goods" dataDxfId="16" totalsRowDxfId="15"/>
    <tableColumn id="15" xr3:uid="{7AD2D6FF-E3D2-CB41-8956-2E011A8C5614}" name="Driver wage/trip" dataDxfId="14" totalsRowDxfId="13" dataCellStyle="Currency"/>
    <tableColumn id="16" xr3:uid="{C5CE1DF6-14FC-DA4B-B26B-8B39CACEF84D}" name="Buddy wage/trip" dataDxfId="12" totalsRowDxfId="11" dataCellStyle="Currency"/>
    <tableColumn id="17" xr3:uid="{882E4C0E-58CD-4040-932A-F9725C18E032}" name="Driver Salary" dataDxfId="10" totalsRowDxfId="9" dataCellStyle="Currency"/>
    <tableColumn id="18" xr3:uid="{99CC0155-F377-B146-9559-6004A670A781}" name="Buddy Salary" dataDxfId="8" totalsRowDxfId="7" dataCellStyle="Currency"/>
    <tableColumn id="19" xr3:uid="{615C606D-28CF-2447-9B2F-33672EDF766A}" name="Weight (Tons)" dataDxfId="6" totalsRowDxfId="5" dataCellStyle="Currency"/>
    <tableColumn id="20" xr3:uid="{78A21D70-2B4D-3C4D-9257-910B3072CE20}" name="Hired Transportation" totalsRowFunction="count" dataDxfId="4" totalsRowDxfId="3"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tabSelected="1" workbookViewId="0">
      <selection activeCell="U5" sqref="U5"/>
    </sheetView>
  </sheetViews>
  <sheetFormatPr defaultColWidth="12" defaultRowHeight="15.6" x14ac:dyDescent="0.3"/>
  <cols>
    <col min="1" max="1" width="3.5" style="1" bestFit="1" customWidth="1"/>
    <col min="2" max="2" width="28.5" style="1" bestFit="1" customWidth="1"/>
    <col min="3" max="3" width="9.19921875" style="1" customWidth="1"/>
    <col min="4" max="4" width="6.796875" style="1" customWidth="1"/>
    <col min="5" max="5" width="8.69921875" style="1" customWidth="1"/>
    <col min="6" max="6" width="9.296875" style="1" customWidth="1"/>
    <col min="7" max="8" width="14" style="1" bestFit="1" customWidth="1"/>
    <col min="9" max="9" width="11.19921875" style="1" customWidth="1"/>
    <col min="10" max="12" width="10.19921875" style="1" bestFit="1" customWidth="1"/>
    <col min="13" max="13" width="11.5" style="1" bestFit="1" customWidth="1"/>
    <col min="14" max="14" width="13.19921875" style="1" customWidth="1"/>
    <col min="15" max="15" width="9.296875" style="1" bestFit="1" customWidth="1"/>
    <col min="16" max="16" width="11.69921875" style="1" customWidth="1"/>
    <col min="17" max="17" width="9.19921875" style="1" customWidth="1"/>
    <col min="18" max="18" width="12.69921875" style="1" customWidth="1"/>
    <col min="19" max="19" width="14.19921875" style="1" customWidth="1"/>
    <col min="20" max="16384" width="12" style="1"/>
  </cols>
  <sheetData>
    <row r="1" spans="1:20" s="2" customFormat="1" ht="34.950000000000003"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x14ac:dyDescent="0.3">
      <c r="A2" s="4">
        <v>1</v>
      </c>
      <c r="B2" s="5">
        <v>44562</v>
      </c>
      <c r="C2" s="6">
        <v>2022</v>
      </c>
      <c r="D2" s="7" t="s">
        <v>20</v>
      </c>
      <c r="E2" s="6">
        <v>1</v>
      </c>
      <c r="F2" s="6" t="s">
        <v>21</v>
      </c>
      <c r="G2" s="6" t="s">
        <v>22</v>
      </c>
      <c r="H2" s="6" t="s">
        <v>23</v>
      </c>
      <c r="I2" s="6">
        <v>25</v>
      </c>
      <c r="J2" s="6" t="s">
        <v>56</v>
      </c>
      <c r="K2" s="8" t="s">
        <v>24</v>
      </c>
      <c r="L2" s="6" t="s">
        <v>25</v>
      </c>
      <c r="M2" s="6" t="s">
        <v>26</v>
      </c>
      <c r="N2" s="6" t="s">
        <v>27</v>
      </c>
      <c r="O2" s="19">
        <v>400</v>
      </c>
      <c r="P2" s="19">
        <v>400</v>
      </c>
      <c r="Q2" s="19">
        <v>400</v>
      </c>
      <c r="R2" s="19">
        <v>400</v>
      </c>
      <c r="S2" s="4">
        <v>14</v>
      </c>
      <c r="T2" s="8" t="s">
        <v>28</v>
      </c>
    </row>
    <row r="3" spans="1:20" ht="24" customHeight="1" x14ac:dyDescent="0.3">
      <c r="A3" s="9">
        <v>2</v>
      </c>
      <c r="B3" s="10">
        <v>44593</v>
      </c>
      <c r="C3" s="11">
        <v>2022</v>
      </c>
      <c r="D3" s="12" t="s">
        <v>29</v>
      </c>
      <c r="E3" s="11">
        <v>1</v>
      </c>
      <c r="F3" s="11" t="s">
        <v>30</v>
      </c>
      <c r="G3" s="11" t="s">
        <v>22</v>
      </c>
      <c r="H3" s="11" t="s">
        <v>31</v>
      </c>
      <c r="I3" s="11">
        <v>15</v>
      </c>
      <c r="J3" s="11" t="s">
        <v>56</v>
      </c>
      <c r="K3" s="13" t="s">
        <v>24</v>
      </c>
      <c r="L3" s="11" t="s">
        <v>32</v>
      </c>
      <c r="M3" s="11" t="s">
        <v>33</v>
      </c>
      <c r="N3" s="11" t="s">
        <v>34</v>
      </c>
      <c r="O3" s="20">
        <v>400</v>
      </c>
      <c r="P3" s="20">
        <v>100</v>
      </c>
      <c r="Q3" s="20">
        <v>400</v>
      </c>
      <c r="R3" s="20">
        <v>100</v>
      </c>
      <c r="S3" s="9">
        <v>11</v>
      </c>
      <c r="T3" s="13" t="s">
        <v>28</v>
      </c>
    </row>
    <row r="4" spans="1:20" ht="24" customHeight="1" x14ac:dyDescent="0.3">
      <c r="A4" s="4">
        <v>3</v>
      </c>
      <c r="B4" s="5">
        <v>44621</v>
      </c>
      <c r="C4" s="6">
        <v>2022</v>
      </c>
      <c r="D4" s="7" t="s">
        <v>35</v>
      </c>
      <c r="E4" s="6">
        <v>1</v>
      </c>
      <c r="F4" s="6" t="s">
        <v>21</v>
      </c>
      <c r="G4" s="6" t="s">
        <v>22</v>
      </c>
      <c r="H4" s="6" t="s">
        <v>23</v>
      </c>
      <c r="I4" s="6">
        <v>65</v>
      </c>
      <c r="J4" s="6" t="s">
        <v>57</v>
      </c>
      <c r="K4" s="8" t="s">
        <v>24</v>
      </c>
      <c r="L4" s="6" t="s">
        <v>26</v>
      </c>
      <c r="M4" s="6" t="s">
        <v>36</v>
      </c>
      <c r="N4" s="6" t="s">
        <v>27</v>
      </c>
      <c r="O4" s="19">
        <v>600</v>
      </c>
      <c r="P4" s="19">
        <v>100</v>
      </c>
      <c r="Q4" s="19">
        <v>600</v>
      </c>
      <c r="R4" s="19">
        <v>100</v>
      </c>
      <c r="S4" s="4">
        <v>15</v>
      </c>
      <c r="T4" s="8" t="s">
        <v>28</v>
      </c>
    </row>
    <row r="5" spans="1:20" ht="24" customHeight="1" x14ac:dyDescent="0.3">
      <c r="A5" s="9">
        <v>4</v>
      </c>
      <c r="B5" s="10">
        <v>44652</v>
      </c>
      <c r="C5" s="11">
        <v>2022</v>
      </c>
      <c r="D5" s="12" t="s">
        <v>37</v>
      </c>
      <c r="E5" s="11">
        <v>1</v>
      </c>
      <c r="F5" s="11" t="s">
        <v>30</v>
      </c>
      <c r="G5" s="11" t="s">
        <v>22</v>
      </c>
      <c r="H5" s="11" t="s">
        <v>31</v>
      </c>
      <c r="I5" s="11">
        <v>44</v>
      </c>
      <c r="J5" s="11" t="s">
        <v>58</v>
      </c>
      <c r="K5" s="13" t="s">
        <v>38</v>
      </c>
      <c r="L5" s="11" t="s">
        <v>33</v>
      </c>
      <c r="M5" s="11" t="s">
        <v>39</v>
      </c>
      <c r="N5" s="11" t="s">
        <v>34</v>
      </c>
      <c r="O5" s="20">
        <v>400</v>
      </c>
      <c r="P5" s="20">
        <v>100</v>
      </c>
      <c r="Q5" s="20">
        <v>400</v>
      </c>
      <c r="R5" s="20">
        <v>100</v>
      </c>
      <c r="S5" s="9">
        <v>13</v>
      </c>
      <c r="T5" s="13" t="s">
        <v>28</v>
      </c>
    </row>
    <row r="6" spans="1:20" ht="24" customHeight="1" x14ac:dyDescent="0.3">
      <c r="A6" s="4">
        <v>5</v>
      </c>
      <c r="B6" s="5">
        <v>44682</v>
      </c>
      <c r="C6" s="6">
        <v>2022</v>
      </c>
      <c r="D6" s="7" t="s">
        <v>40</v>
      </c>
      <c r="E6" s="6">
        <v>1</v>
      </c>
      <c r="F6" s="6" t="s">
        <v>21</v>
      </c>
      <c r="G6" s="6" t="s">
        <v>41</v>
      </c>
      <c r="H6" s="6" t="s">
        <v>23</v>
      </c>
      <c r="I6" s="6">
        <v>65</v>
      </c>
      <c r="J6" s="6" t="s">
        <v>57</v>
      </c>
      <c r="K6" s="8" t="s">
        <v>38</v>
      </c>
      <c r="L6" s="6" t="s">
        <v>42</v>
      </c>
      <c r="M6" s="6" t="s">
        <v>39</v>
      </c>
      <c r="N6" s="6" t="s">
        <v>27</v>
      </c>
      <c r="O6" s="19">
        <v>600</v>
      </c>
      <c r="P6" s="19">
        <v>100</v>
      </c>
      <c r="Q6" s="19">
        <v>600</v>
      </c>
      <c r="R6" s="19">
        <v>100</v>
      </c>
      <c r="S6" s="4">
        <v>12</v>
      </c>
      <c r="T6" s="8" t="s">
        <v>28</v>
      </c>
    </row>
    <row r="7" spans="1:20" ht="24" customHeight="1" x14ac:dyDescent="0.3">
      <c r="A7" s="9">
        <v>6</v>
      </c>
      <c r="B7" s="10">
        <v>44713</v>
      </c>
      <c r="C7" s="11">
        <v>2022</v>
      </c>
      <c r="D7" s="12" t="s">
        <v>43</v>
      </c>
      <c r="E7" s="11">
        <v>1</v>
      </c>
      <c r="F7" s="11" t="s">
        <v>30</v>
      </c>
      <c r="G7" s="11" t="s">
        <v>22</v>
      </c>
      <c r="H7" s="11" t="s">
        <v>31</v>
      </c>
      <c r="I7" s="11">
        <v>80</v>
      </c>
      <c r="J7" s="11" t="s">
        <v>57</v>
      </c>
      <c r="K7" s="13" t="s">
        <v>38</v>
      </c>
      <c r="L7" s="11" t="s">
        <v>44</v>
      </c>
      <c r="M7" s="11" t="s">
        <v>42</v>
      </c>
      <c r="N7" s="11" t="s">
        <v>34</v>
      </c>
      <c r="O7" s="20">
        <v>800</v>
      </c>
      <c r="P7" s="20">
        <v>100</v>
      </c>
      <c r="Q7" s="20">
        <v>800</v>
      </c>
      <c r="R7" s="20">
        <v>100</v>
      </c>
      <c r="S7" s="9">
        <v>11</v>
      </c>
      <c r="T7" s="13" t="s">
        <v>28</v>
      </c>
    </row>
    <row r="8" spans="1:20" ht="24" customHeight="1" x14ac:dyDescent="0.3">
      <c r="A8" s="4">
        <v>7</v>
      </c>
      <c r="B8" s="5">
        <v>44743</v>
      </c>
      <c r="C8" s="6">
        <v>2022</v>
      </c>
      <c r="D8" s="7" t="s">
        <v>45</v>
      </c>
      <c r="E8" s="6">
        <v>1</v>
      </c>
      <c r="F8" s="6" t="s">
        <v>21</v>
      </c>
      <c r="G8" s="6" t="s">
        <v>41</v>
      </c>
      <c r="H8" s="6" t="s">
        <v>23</v>
      </c>
      <c r="I8" s="6">
        <v>25</v>
      </c>
      <c r="J8" s="6" t="s">
        <v>56</v>
      </c>
      <c r="K8" s="8" t="s">
        <v>38</v>
      </c>
      <c r="L8" s="6" t="s">
        <v>46</v>
      </c>
      <c r="M8" s="6" t="s">
        <v>39</v>
      </c>
      <c r="N8" s="6" t="s">
        <v>27</v>
      </c>
      <c r="O8" s="19">
        <v>400</v>
      </c>
      <c r="P8" s="19">
        <v>150</v>
      </c>
      <c r="Q8" s="19">
        <v>400</v>
      </c>
      <c r="R8" s="19">
        <v>150</v>
      </c>
      <c r="S8" s="4">
        <v>18</v>
      </c>
      <c r="T8" s="8" t="s">
        <v>28</v>
      </c>
    </row>
    <row r="9" spans="1:20" ht="24" customHeight="1" x14ac:dyDescent="0.3">
      <c r="A9" s="9">
        <v>8</v>
      </c>
      <c r="B9" s="10">
        <v>44774</v>
      </c>
      <c r="C9" s="11">
        <v>2022</v>
      </c>
      <c r="D9" s="12" t="s">
        <v>47</v>
      </c>
      <c r="E9" s="11">
        <v>1</v>
      </c>
      <c r="F9" s="11" t="s">
        <v>30</v>
      </c>
      <c r="G9" s="11" t="s">
        <v>41</v>
      </c>
      <c r="H9" s="11" t="s">
        <v>31</v>
      </c>
      <c r="I9" s="11">
        <v>25</v>
      </c>
      <c r="J9" s="11" t="s">
        <v>56</v>
      </c>
      <c r="K9" s="13" t="s">
        <v>24</v>
      </c>
      <c r="L9" s="11" t="s">
        <v>26</v>
      </c>
      <c r="M9" s="11" t="s">
        <v>33</v>
      </c>
      <c r="N9" s="11" t="s">
        <v>34</v>
      </c>
      <c r="O9" s="20">
        <v>400</v>
      </c>
      <c r="P9" s="20">
        <v>100</v>
      </c>
      <c r="Q9" s="20">
        <v>400</v>
      </c>
      <c r="R9" s="20">
        <v>100</v>
      </c>
      <c r="S9" s="9">
        <v>13</v>
      </c>
      <c r="T9" s="13" t="s">
        <v>48</v>
      </c>
    </row>
    <row r="10" spans="1:20" ht="24" customHeight="1" x14ac:dyDescent="0.3">
      <c r="A10" s="4">
        <v>9</v>
      </c>
      <c r="B10" s="5">
        <v>44805</v>
      </c>
      <c r="C10" s="6">
        <v>2022</v>
      </c>
      <c r="D10" s="7" t="s">
        <v>49</v>
      </c>
      <c r="E10" s="6">
        <v>1</v>
      </c>
      <c r="F10" s="6" t="s">
        <v>21</v>
      </c>
      <c r="G10" s="6" t="s">
        <v>41</v>
      </c>
      <c r="H10" s="6" t="s">
        <v>23</v>
      </c>
      <c r="I10" s="6">
        <v>25</v>
      </c>
      <c r="J10" s="6" t="s">
        <v>56</v>
      </c>
      <c r="K10" s="8" t="s">
        <v>38</v>
      </c>
      <c r="L10" s="6" t="s">
        <v>33</v>
      </c>
      <c r="M10" s="6" t="s">
        <v>50</v>
      </c>
      <c r="N10" s="6" t="s">
        <v>27</v>
      </c>
      <c r="O10" s="19">
        <v>400</v>
      </c>
      <c r="P10" s="19">
        <v>100</v>
      </c>
      <c r="Q10" s="19">
        <v>400</v>
      </c>
      <c r="R10" s="19">
        <v>100</v>
      </c>
      <c r="S10" s="4">
        <v>15</v>
      </c>
      <c r="T10" s="8" t="s">
        <v>48</v>
      </c>
    </row>
    <row r="11" spans="1:20" ht="24" customHeight="1" x14ac:dyDescent="0.3">
      <c r="A11" s="9">
        <v>10</v>
      </c>
      <c r="B11" s="10">
        <v>44835</v>
      </c>
      <c r="C11" s="11">
        <v>2022</v>
      </c>
      <c r="D11" s="12" t="s">
        <v>51</v>
      </c>
      <c r="E11" s="11">
        <v>1</v>
      </c>
      <c r="F11" s="11" t="s">
        <v>30</v>
      </c>
      <c r="G11" s="11" t="s">
        <v>22</v>
      </c>
      <c r="H11" s="11" t="s">
        <v>31</v>
      </c>
      <c r="I11" s="11">
        <v>25</v>
      </c>
      <c r="J11" s="11" t="s">
        <v>56</v>
      </c>
      <c r="K11" s="13" t="s">
        <v>38</v>
      </c>
      <c r="L11" s="11" t="s">
        <v>52</v>
      </c>
      <c r="M11" s="11" t="s">
        <v>39</v>
      </c>
      <c r="N11" s="11" t="s">
        <v>34</v>
      </c>
      <c r="O11" s="20">
        <v>400</v>
      </c>
      <c r="P11" s="20">
        <v>200</v>
      </c>
      <c r="Q11" s="20">
        <v>400</v>
      </c>
      <c r="R11" s="20">
        <v>200</v>
      </c>
      <c r="S11" s="9">
        <v>14</v>
      </c>
      <c r="T11" s="13" t="s">
        <v>28</v>
      </c>
    </row>
    <row r="12" spans="1:20" ht="24" customHeight="1" x14ac:dyDescent="0.3">
      <c r="A12" s="4">
        <v>11</v>
      </c>
      <c r="B12" s="5">
        <v>44866</v>
      </c>
      <c r="C12" s="6">
        <v>2022</v>
      </c>
      <c r="D12" s="7" t="s">
        <v>53</v>
      </c>
      <c r="E12" s="6">
        <v>1</v>
      </c>
      <c r="F12" s="6" t="s">
        <v>21</v>
      </c>
      <c r="G12" s="6" t="s">
        <v>22</v>
      </c>
      <c r="H12" s="6" t="s">
        <v>23</v>
      </c>
      <c r="I12" s="6">
        <v>25</v>
      </c>
      <c r="J12" s="6" t="s">
        <v>56</v>
      </c>
      <c r="K12" s="8" t="s">
        <v>38</v>
      </c>
      <c r="L12" s="6" t="s">
        <v>25</v>
      </c>
      <c r="M12" s="6" t="s">
        <v>26</v>
      </c>
      <c r="N12" s="6" t="s">
        <v>27</v>
      </c>
      <c r="O12" s="19">
        <v>400</v>
      </c>
      <c r="P12" s="19">
        <v>400</v>
      </c>
      <c r="Q12" s="19">
        <v>400</v>
      </c>
      <c r="R12" s="19">
        <v>400</v>
      </c>
      <c r="S12" s="4">
        <v>12</v>
      </c>
      <c r="T12" s="8" t="s">
        <v>28</v>
      </c>
    </row>
    <row r="13" spans="1:20" ht="24" customHeight="1" x14ac:dyDescent="0.3">
      <c r="A13" s="9">
        <v>12</v>
      </c>
      <c r="B13" s="10">
        <v>44896</v>
      </c>
      <c r="C13" s="11">
        <v>2022</v>
      </c>
      <c r="D13" s="12" t="s">
        <v>54</v>
      </c>
      <c r="E13" s="11">
        <v>1</v>
      </c>
      <c r="F13" s="11" t="s">
        <v>30</v>
      </c>
      <c r="G13" s="11" t="s">
        <v>22</v>
      </c>
      <c r="H13" s="11" t="s">
        <v>31</v>
      </c>
      <c r="I13" s="11">
        <v>15</v>
      </c>
      <c r="J13" s="11" t="s">
        <v>56</v>
      </c>
      <c r="K13" s="13" t="s">
        <v>38</v>
      </c>
      <c r="L13" s="11" t="s">
        <v>55</v>
      </c>
      <c r="M13" s="11" t="s">
        <v>33</v>
      </c>
      <c r="N13" s="11" t="s">
        <v>34</v>
      </c>
      <c r="O13" s="20">
        <v>400</v>
      </c>
      <c r="P13" s="20">
        <v>100</v>
      </c>
      <c r="Q13" s="20">
        <v>400</v>
      </c>
      <c r="R13" s="20">
        <v>100</v>
      </c>
      <c r="S13" s="9">
        <v>9</v>
      </c>
      <c r="T13" s="13" t="s">
        <v>28</v>
      </c>
    </row>
    <row r="14" spans="1:20" ht="24" customHeight="1" x14ac:dyDescent="0.3">
      <c r="A14" s="4">
        <v>13</v>
      </c>
      <c r="B14" s="5">
        <v>44562</v>
      </c>
      <c r="C14" s="6">
        <v>2022</v>
      </c>
      <c r="D14" s="7" t="s">
        <v>20</v>
      </c>
      <c r="E14" s="6">
        <v>1</v>
      </c>
      <c r="F14" s="6" t="s">
        <v>21</v>
      </c>
      <c r="G14" s="6" t="s">
        <v>22</v>
      </c>
      <c r="H14" s="6" t="s">
        <v>23</v>
      </c>
      <c r="I14" s="6">
        <v>25</v>
      </c>
      <c r="J14" s="6" t="s">
        <v>56</v>
      </c>
      <c r="K14" s="8" t="s">
        <v>24</v>
      </c>
      <c r="L14" s="6" t="s">
        <v>25</v>
      </c>
      <c r="M14" s="6" t="s">
        <v>26</v>
      </c>
      <c r="N14" s="6" t="s">
        <v>27</v>
      </c>
      <c r="O14" s="19">
        <v>400</v>
      </c>
      <c r="P14" s="19">
        <v>400</v>
      </c>
      <c r="Q14" s="19">
        <v>400</v>
      </c>
      <c r="R14" s="19">
        <v>400</v>
      </c>
      <c r="S14" s="4">
        <v>14</v>
      </c>
      <c r="T14" s="8" t="s">
        <v>28</v>
      </c>
    </row>
    <row r="15" spans="1:20" ht="24" customHeight="1" x14ac:dyDescent="0.3">
      <c r="A15" s="9">
        <v>14</v>
      </c>
      <c r="B15" s="10">
        <v>44593</v>
      </c>
      <c r="C15" s="11">
        <v>2022</v>
      </c>
      <c r="D15" s="12" t="s">
        <v>29</v>
      </c>
      <c r="E15" s="11">
        <v>1</v>
      </c>
      <c r="F15" s="11" t="s">
        <v>30</v>
      </c>
      <c r="G15" s="11" t="s">
        <v>22</v>
      </c>
      <c r="H15" s="11" t="s">
        <v>31</v>
      </c>
      <c r="I15" s="11">
        <v>15</v>
      </c>
      <c r="J15" s="11" t="s">
        <v>56</v>
      </c>
      <c r="K15" s="13" t="s">
        <v>24</v>
      </c>
      <c r="L15" s="11" t="s">
        <v>32</v>
      </c>
      <c r="M15" s="11" t="s">
        <v>33</v>
      </c>
      <c r="N15" s="11" t="s">
        <v>34</v>
      </c>
      <c r="O15" s="20">
        <v>400</v>
      </c>
      <c r="P15" s="20">
        <v>100</v>
      </c>
      <c r="Q15" s="20">
        <v>400</v>
      </c>
      <c r="R15" s="20">
        <v>100</v>
      </c>
      <c r="S15" s="9">
        <v>11</v>
      </c>
      <c r="T15" s="13" t="s">
        <v>48</v>
      </c>
    </row>
    <row r="16" spans="1:20" ht="24" customHeight="1" x14ac:dyDescent="0.3">
      <c r="A16" s="4">
        <v>15</v>
      </c>
      <c r="B16" s="5">
        <v>44621</v>
      </c>
      <c r="C16" s="6">
        <v>2022</v>
      </c>
      <c r="D16" s="7" t="s">
        <v>35</v>
      </c>
      <c r="E16" s="6">
        <v>1</v>
      </c>
      <c r="F16" s="6" t="s">
        <v>21</v>
      </c>
      <c r="G16" s="6" t="s">
        <v>22</v>
      </c>
      <c r="H16" s="6" t="s">
        <v>23</v>
      </c>
      <c r="I16" s="6">
        <v>65</v>
      </c>
      <c r="J16" s="6" t="s">
        <v>57</v>
      </c>
      <c r="K16" s="8" t="s">
        <v>24</v>
      </c>
      <c r="L16" s="6" t="s">
        <v>26</v>
      </c>
      <c r="M16" s="6" t="s">
        <v>36</v>
      </c>
      <c r="N16" s="6" t="s">
        <v>27</v>
      </c>
      <c r="O16" s="19">
        <v>600</v>
      </c>
      <c r="P16" s="19">
        <v>100</v>
      </c>
      <c r="Q16" s="19">
        <v>600</v>
      </c>
      <c r="R16" s="19">
        <v>100</v>
      </c>
      <c r="S16" s="4">
        <v>15</v>
      </c>
      <c r="T16" s="8" t="s">
        <v>28</v>
      </c>
    </row>
    <row r="17" spans="1:20" ht="24" customHeight="1" x14ac:dyDescent="0.3">
      <c r="A17" s="9">
        <v>16</v>
      </c>
      <c r="B17" s="10">
        <v>44621</v>
      </c>
      <c r="C17" s="11">
        <v>2022</v>
      </c>
      <c r="D17" s="12" t="s">
        <v>35</v>
      </c>
      <c r="E17" s="11">
        <v>1</v>
      </c>
      <c r="F17" s="11" t="s">
        <v>30</v>
      </c>
      <c r="G17" s="11" t="s">
        <v>22</v>
      </c>
      <c r="H17" s="11" t="s">
        <v>31</v>
      </c>
      <c r="I17" s="11">
        <v>44</v>
      </c>
      <c r="J17" s="11" t="s">
        <v>58</v>
      </c>
      <c r="K17" s="13" t="s">
        <v>38</v>
      </c>
      <c r="L17" s="11" t="s">
        <v>33</v>
      </c>
      <c r="M17" s="11" t="s">
        <v>39</v>
      </c>
      <c r="N17" s="11" t="s">
        <v>34</v>
      </c>
      <c r="O17" s="20">
        <v>400</v>
      </c>
      <c r="P17" s="20">
        <v>100</v>
      </c>
      <c r="Q17" s="20"/>
      <c r="R17" s="20"/>
      <c r="S17" s="9">
        <v>13</v>
      </c>
      <c r="T17" s="13" t="s">
        <v>28</v>
      </c>
    </row>
    <row r="18" spans="1:20" ht="24" customHeight="1" x14ac:dyDescent="0.3">
      <c r="A18" s="4">
        <v>17</v>
      </c>
      <c r="B18" s="5">
        <v>44621</v>
      </c>
      <c r="C18" s="6">
        <v>2022</v>
      </c>
      <c r="D18" s="7" t="s">
        <v>35</v>
      </c>
      <c r="E18" s="6">
        <v>1</v>
      </c>
      <c r="F18" s="6" t="s">
        <v>21</v>
      </c>
      <c r="G18" s="6" t="s">
        <v>41</v>
      </c>
      <c r="H18" s="6" t="s">
        <v>23</v>
      </c>
      <c r="I18" s="6">
        <v>65</v>
      </c>
      <c r="J18" s="6" t="s">
        <v>57</v>
      </c>
      <c r="K18" s="8" t="s">
        <v>38</v>
      </c>
      <c r="L18" s="6" t="s">
        <v>42</v>
      </c>
      <c r="M18" s="6" t="s">
        <v>39</v>
      </c>
      <c r="N18" s="6" t="s">
        <v>27</v>
      </c>
      <c r="O18" s="19">
        <v>600</v>
      </c>
      <c r="P18" s="19">
        <v>100</v>
      </c>
      <c r="Q18" s="19"/>
      <c r="R18" s="19"/>
      <c r="S18" s="4">
        <v>12</v>
      </c>
      <c r="T18" s="8" t="s">
        <v>28</v>
      </c>
    </row>
    <row r="19" spans="1:20" ht="24" customHeight="1" x14ac:dyDescent="0.3">
      <c r="A19" s="9">
        <v>18</v>
      </c>
      <c r="B19" s="10">
        <v>44713</v>
      </c>
      <c r="C19" s="11">
        <v>2022</v>
      </c>
      <c r="D19" s="12" t="s">
        <v>43</v>
      </c>
      <c r="E19" s="11">
        <v>1</v>
      </c>
      <c r="F19" s="11" t="s">
        <v>30</v>
      </c>
      <c r="G19" s="11" t="s">
        <v>41</v>
      </c>
      <c r="H19" s="11" t="s">
        <v>31</v>
      </c>
      <c r="I19" s="11">
        <v>80</v>
      </c>
      <c r="J19" s="11" t="s">
        <v>57</v>
      </c>
      <c r="K19" s="13" t="s">
        <v>38</v>
      </c>
      <c r="L19" s="11" t="s">
        <v>44</v>
      </c>
      <c r="M19" s="11" t="s">
        <v>42</v>
      </c>
      <c r="N19" s="11" t="s">
        <v>34</v>
      </c>
      <c r="O19" s="20">
        <v>800</v>
      </c>
      <c r="P19" s="20">
        <v>100</v>
      </c>
      <c r="Q19" s="20">
        <v>800</v>
      </c>
      <c r="R19" s="20">
        <v>100</v>
      </c>
      <c r="S19" s="9">
        <v>11</v>
      </c>
      <c r="T19" s="13" t="s">
        <v>28</v>
      </c>
    </row>
    <row r="20" spans="1:20" ht="24" customHeight="1" x14ac:dyDescent="0.3">
      <c r="A20" s="4">
        <v>19</v>
      </c>
      <c r="B20" s="5">
        <v>44743</v>
      </c>
      <c r="C20" s="6">
        <v>2022</v>
      </c>
      <c r="D20" s="7" t="s">
        <v>45</v>
      </c>
      <c r="E20" s="6">
        <v>1</v>
      </c>
      <c r="F20" s="6" t="s">
        <v>21</v>
      </c>
      <c r="G20" s="6" t="s">
        <v>41</v>
      </c>
      <c r="H20" s="6" t="s">
        <v>23</v>
      </c>
      <c r="I20" s="6">
        <v>25</v>
      </c>
      <c r="J20" s="6" t="s">
        <v>56</v>
      </c>
      <c r="K20" s="8" t="s">
        <v>38</v>
      </c>
      <c r="L20" s="6" t="s">
        <v>46</v>
      </c>
      <c r="M20" s="6" t="s">
        <v>39</v>
      </c>
      <c r="N20" s="6" t="s">
        <v>27</v>
      </c>
      <c r="O20" s="19">
        <v>400</v>
      </c>
      <c r="P20" s="19">
        <v>150</v>
      </c>
      <c r="Q20" s="19">
        <v>400</v>
      </c>
      <c r="R20" s="19">
        <v>150</v>
      </c>
      <c r="S20" s="4">
        <v>18</v>
      </c>
      <c r="T20" s="8" t="s">
        <v>28</v>
      </c>
    </row>
    <row r="21" spans="1:20" ht="24" customHeight="1" x14ac:dyDescent="0.3">
      <c r="A21" s="9">
        <v>20</v>
      </c>
      <c r="B21" s="10">
        <v>44774</v>
      </c>
      <c r="C21" s="11">
        <v>2022</v>
      </c>
      <c r="D21" s="12" t="s">
        <v>47</v>
      </c>
      <c r="E21" s="11">
        <v>1</v>
      </c>
      <c r="F21" s="11" t="s">
        <v>30</v>
      </c>
      <c r="G21" s="11" t="s">
        <v>41</v>
      </c>
      <c r="H21" s="11" t="s">
        <v>31</v>
      </c>
      <c r="I21" s="11">
        <v>25</v>
      </c>
      <c r="J21" s="11" t="s">
        <v>56</v>
      </c>
      <c r="K21" s="13" t="s">
        <v>24</v>
      </c>
      <c r="L21" s="11" t="s">
        <v>26</v>
      </c>
      <c r="M21" s="11" t="s">
        <v>33</v>
      </c>
      <c r="N21" s="11" t="s">
        <v>34</v>
      </c>
      <c r="O21" s="20">
        <v>400</v>
      </c>
      <c r="P21" s="20">
        <v>100</v>
      </c>
      <c r="Q21" s="20">
        <v>400</v>
      </c>
      <c r="R21" s="20">
        <v>100</v>
      </c>
      <c r="S21" s="9">
        <v>13</v>
      </c>
      <c r="T21" s="13" t="s">
        <v>48</v>
      </c>
    </row>
    <row r="22" spans="1:20" ht="24" customHeight="1" x14ac:dyDescent="0.3">
      <c r="A22" s="4">
        <v>21</v>
      </c>
      <c r="B22" s="5">
        <v>44774</v>
      </c>
      <c r="C22" s="6">
        <v>2022</v>
      </c>
      <c r="D22" s="7" t="s">
        <v>47</v>
      </c>
      <c r="E22" s="6">
        <v>1</v>
      </c>
      <c r="F22" s="6" t="s">
        <v>21</v>
      </c>
      <c r="G22" s="6" t="s">
        <v>41</v>
      </c>
      <c r="H22" s="6" t="s">
        <v>23</v>
      </c>
      <c r="I22" s="6">
        <v>25</v>
      </c>
      <c r="J22" s="6" t="s">
        <v>56</v>
      </c>
      <c r="K22" s="8" t="s">
        <v>38</v>
      </c>
      <c r="L22" s="6" t="s">
        <v>33</v>
      </c>
      <c r="M22" s="6" t="s">
        <v>50</v>
      </c>
      <c r="N22" s="6" t="s">
        <v>27</v>
      </c>
      <c r="O22" s="19">
        <v>400</v>
      </c>
      <c r="P22" s="19">
        <v>100</v>
      </c>
      <c r="Q22" s="19"/>
      <c r="R22" s="19"/>
      <c r="S22" s="4">
        <v>15</v>
      </c>
      <c r="T22" s="8" t="s">
        <v>48</v>
      </c>
    </row>
    <row r="23" spans="1:20" ht="24" customHeight="1" x14ac:dyDescent="0.3">
      <c r="A23" s="9">
        <v>22</v>
      </c>
      <c r="B23" s="10">
        <v>44835</v>
      </c>
      <c r="C23" s="11">
        <v>2022</v>
      </c>
      <c r="D23" s="12" t="s">
        <v>51</v>
      </c>
      <c r="E23" s="11">
        <v>1</v>
      </c>
      <c r="F23" s="11" t="s">
        <v>30</v>
      </c>
      <c r="G23" s="11" t="s">
        <v>22</v>
      </c>
      <c r="H23" s="11" t="s">
        <v>31</v>
      </c>
      <c r="I23" s="11">
        <v>25</v>
      </c>
      <c r="J23" s="11" t="s">
        <v>56</v>
      </c>
      <c r="K23" s="13" t="s">
        <v>38</v>
      </c>
      <c r="L23" s="11" t="s">
        <v>52</v>
      </c>
      <c r="M23" s="11" t="s">
        <v>39</v>
      </c>
      <c r="N23" s="11" t="s">
        <v>34</v>
      </c>
      <c r="O23" s="20">
        <v>400</v>
      </c>
      <c r="P23" s="20">
        <v>200</v>
      </c>
      <c r="Q23" s="20">
        <v>400</v>
      </c>
      <c r="R23" s="20">
        <v>200</v>
      </c>
      <c r="S23" s="9">
        <v>14</v>
      </c>
      <c r="T23" s="13" t="s">
        <v>28</v>
      </c>
    </row>
    <row r="24" spans="1:20" ht="24" customHeight="1" x14ac:dyDescent="0.3">
      <c r="A24" s="4">
        <v>23</v>
      </c>
      <c r="B24" s="5">
        <v>44835</v>
      </c>
      <c r="C24" s="6">
        <v>2022</v>
      </c>
      <c r="D24" s="7" t="s">
        <v>51</v>
      </c>
      <c r="E24" s="6">
        <v>1</v>
      </c>
      <c r="F24" s="6" t="s">
        <v>21</v>
      </c>
      <c r="G24" s="6" t="s">
        <v>22</v>
      </c>
      <c r="H24" s="6" t="s">
        <v>23</v>
      </c>
      <c r="I24" s="6">
        <v>25</v>
      </c>
      <c r="J24" s="6" t="s">
        <v>56</v>
      </c>
      <c r="K24" s="8" t="s">
        <v>38</v>
      </c>
      <c r="L24" s="6" t="s">
        <v>25</v>
      </c>
      <c r="M24" s="6" t="s">
        <v>26</v>
      </c>
      <c r="N24" s="6" t="s">
        <v>27</v>
      </c>
      <c r="O24" s="19">
        <v>400</v>
      </c>
      <c r="P24" s="19">
        <v>400</v>
      </c>
      <c r="Q24" s="19"/>
      <c r="R24" s="19"/>
      <c r="S24" s="4">
        <v>12</v>
      </c>
      <c r="T24" s="8" t="s">
        <v>28</v>
      </c>
    </row>
    <row r="25" spans="1:20" ht="24" customHeight="1" x14ac:dyDescent="0.3">
      <c r="A25" s="9">
        <v>24</v>
      </c>
      <c r="B25" s="10">
        <v>44835</v>
      </c>
      <c r="C25" s="11">
        <v>2022</v>
      </c>
      <c r="D25" s="12" t="s">
        <v>51</v>
      </c>
      <c r="E25" s="11">
        <v>1</v>
      </c>
      <c r="F25" s="11" t="s">
        <v>30</v>
      </c>
      <c r="G25" s="11" t="s">
        <v>22</v>
      </c>
      <c r="H25" s="11" t="s">
        <v>31</v>
      </c>
      <c r="I25" s="11">
        <v>15</v>
      </c>
      <c r="J25" s="11" t="s">
        <v>56</v>
      </c>
      <c r="K25" s="13" t="s">
        <v>38</v>
      </c>
      <c r="L25" s="11" t="s">
        <v>55</v>
      </c>
      <c r="M25" s="11" t="s">
        <v>33</v>
      </c>
      <c r="N25" s="11" t="s">
        <v>34</v>
      </c>
      <c r="O25" s="20">
        <v>400</v>
      </c>
      <c r="P25" s="20">
        <v>100</v>
      </c>
      <c r="Q25" s="20"/>
      <c r="R25" s="20"/>
      <c r="S25" s="9">
        <v>9</v>
      </c>
      <c r="T25" s="1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93208-4F88-4A53-89FF-D7D7D32A8192}">
  <dimension ref="B1:O50"/>
  <sheetViews>
    <sheetView topLeftCell="A3" zoomScale="64" workbookViewId="0">
      <selection activeCell="C32" sqref="C32"/>
    </sheetView>
  </sheetViews>
  <sheetFormatPr defaultRowHeight="15.6" x14ac:dyDescent="0.3"/>
  <cols>
    <col min="2" max="2" width="10.296875" bestFit="1" customWidth="1"/>
    <col min="3" max="3" width="13.69921875" bestFit="1" customWidth="1"/>
    <col min="4" max="4" width="20.69921875" bestFit="1" customWidth="1"/>
    <col min="5" max="5" width="19.296875" bestFit="1" customWidth="1"/>
    <col min="6" max="6" width="27.09765625" bestFit="1" customWidth="1"/>
    <col min="7" max="7" width="13.69921875" bestFit="1" customWidth="1"/>
    <col min="8" max="8" width="19" bestFit="1" customWidth="1"/>
    <col min="9" max="9" width="18.3984375" bestFit="1" customWidth="1"/>
    <col min="10" max="16" width="16.5" bestFit="1" customWidth="1"/>
    <col min="17" max="17" width="10.8984375" bestFit="1" customWidth="1"/>
  </cols>
  <sheetData>
    <row r="1" spans="2:9" x14ac:dyDescent="0.3">
      <c r="B1" t="s">
        <v>60</v>
      </c>
      <c r="E1" t="s">
        <v>19</v>
      </c>
    </row>
    <row r="2" spans="2:9" x14ac:dyDescent="0.3">
      <c r="B2" t="s">
        <v>59</v>
      </c>
      <c r="E2" s="15" t="s">
        <v>62</v>
      </c>
      <c r="F2" t="s">
        <v>61</v>
      </c>
    </row>
    <row r="3" spans="2:9" x14ac:dyDescent="0.3">
      <c r="B3">
        <v>17</v>
      </c>
      <c r="E3" s="16" t="s">
        <v>28</v>
      </c>
      <c r="F3">
        <v>19</v>
      </c>
    </row>
    <row r="4" spans="2:9" x14ac:dyDescent="0.3">
      <c r="E4" s="16" t="s">
        <v>48</v>
      </c>
      <c r="F4">
        <v>5</v>
      </c>
      <c r="H4" s="17" t="s">
        <v>48</v>
      </c>
      <c r="I4" s="17">
        <f>IFERROR(VLOOKUP(H4,E2:F5,2,TRUE),"")</f>
        <v>5</v>
      </c>
    </row>
    <row r="5" spans="2:9" x14ac:dyDescent="0.3">
      <c r="E5" s="16" t="s">
        <v>63</v>
      </c>
      <c r="F5">
        <v>24</v>
      </c>
    </row>
    <row r="8" spans="2:9" x14ac:dyDescent="0.3">
      <c r="C8" t="s">
        <v>9</v>
      </c>
    </row>
    <row r="9" spans="2:9" x14ac:dyDescent="0.3">
      <c r="C9" s="15" t="s">
        <v>62</v>
      </c>
      <c r="D9" t="s">
        <v>64</v>
      </c>
    </row>
    <row r="10" spans="2:9" x14ac:dyDescent="0.3">
      <c r="C10" s="16" t="s">
        <v>56</v>
      </c>
      <c r="D10">
        <v>16</v>
      </c>
      <c r="F10" s="18" t="s">
        <v>56</v>
      </c>
      <c r="G10" s="17">
        <f>IFERROR(VLOOKUP(F10,$C$9:$D$13,2,),"")</f>
        <v>16</v>
      </c>
    </row>
    <row r="11" spans="2:9" x14ac:dyDescent="0.3">
      <c r="C11" s="16" t="s">
        <v>57</v>
      </c>
      <c r="D11">
        <v>6</v>
      </c>
      <c r="F11" s="18" t="s">
        <v>57</v>
      </c>
      <c r="G11" s="17">
        <f t="shared" ref="G11:G12" si="0">IFERROR(VLOOKUP(F11,$C$9:$D$13,2,),"")</f>
        <v>6</v>
      </c>
    </row>
    <row r="12" spans="2:9" x14ac:dyDescent="0.3">
      <c r="C12" s="16" t="s">
        <v>58</v>
      </c>
      <c r="D12">
        <v>2</v>
      </c>
      <c r="F12" s="18" t="s">
        <v>58</v>
      </c>
      <c r="G12" s="17">
        <f t="shared" si="0"/>
        <v>2</v>
      </c>
    </row>
    <row r="13" spans="2:9" x14ac:dyDescent="0.3">
      <c r="C13" s="16" t="s">
        <v>63</v>
      </c>
      <c r="D13">
        <v>24</v>
      </c>
    </row>
    <row r="18" spans="3:8" x14ac:dyDescent="0.3">
      <c r="C18" s="15" t="s">
        <v>62</v>
      </c>
      <c r="D18" t="s">
        <v>66</v>
      </c>
      <c r="E18" t="s">
        <v>65</v>
      </c>
      <c r="G18" t="s">
        <v>81</v>
      </c>
    </row>
    <row r="19" spans="3:8" x14ac:dyDescent="0.3">
      <c r="C19" s="16" t="s">
        <v>56</v>
      </c>
      <c r="D19" s="21">
        <v>2000</v>
      </c>
      <c r="E19" s="21">
        <v>3600</v>
      </c>
      <c r="G19" s="15" t="s">
        <v>62</v>
      </c>
      <c r="H19" t="s">
        <v>64</v>
      </c>
    </row>
    <row r="20" spans="3:8" x14ac:dyDescent="0.3">
      <c r="C20" s="16" t="s">
        <v>57</v>
      </c>
      <c r="D20" s="21">
        <v>600</v>
      </c>
      <c r="E20" s="21">
        <v>4000</v>
      </c>
      <c r="G20" s="16" t="s">
        <v>20</v>
      </c>
      <c r="H20">
        <v>2</v>
      </c>
    </row>
    <row r="21" spans="3:8" x14ac:dyDescent="0.3">
      <c r="C21" s="16" t="s">
        <v>58</v>
      </c>
      <c r="D21" s="21">
        <v>200</v>
      </c>
      <c r="E21" s="21">
        <v>800</v>
      </c>
      <c r="G21" s="16" t="s">
        <v>29</v>
      </c>
      <c r="H21">
        <v>2</v>
      </c>
    </row>
    <row r="22" spans="3:8" x14ac:dyDescent="0.3">
      <c r="C22" s="16" t="s">
        <v>63</v>
      </c>
      <c r="D22" s="21">
        <v>2800</v>
      </c>
      <c r="E22" s="21">
        <v>8400</v>
      </c>
      <c r="G22" s="16" t="s">
        <v>35</v>
      </c>
      <c r="H22">
        <v>4</v>
      </c>
    </row>
    <row r="23" spans="3:8" x14ac:dyDescent="0.3">
      <c r="G23" s="16" t="s">
        <v>37</v>
      </c>
      <c r="H23">
        <v>1</v>
      </c>
    </row>
    <row r="24" spans="3:8" x14ac:dyDescent="0.3">
      <c r="G24" s="16" t="s">
        <v>40</v>
      </c>
      <c r="H24">
        <v>1</v>
      </c>
    </row>
    <row r="25" spans="3:8" x14ac:dyDescent="0.3">
      <c r="G25" s="16" t="s">
        <v>43</v>
      </c>
      <c r="H25">
        <v>2</v>
      </c>
    </row>
    <row r="26" spans="3:8" x14ac:dyDescent="0.3">
      <c r="C26" t="s">
        <v>67</v>
      </c>
      <c r="G26" s="16" t="s">
        <v>49</v>
      </c>
      <c r="H26">
        <v>1</v>
      </c>
    </row>
    <row r="27" spans="3:8" x14ac:dyDescent="0.3">
      <c r="G27" s="16" t="s">
        <v>51</v>
      </c>
      <c r="H27">
        <v>4</v>
      </c>
    </row>
    <row r="28" spans="3:8" x14ac:dyDescent="0.3">
      <c r="C28" s="15" t="s">
        <v>62</v>
      </c>
      <c r="D28" t="s">
        <v>68</v>
      </c>
      <c r="G28" s="16" t="s">
        <v>63</v>
      </c>
      <c r="H28">
        <v>17</v>
      </c>
    </row>
    <row r="29" spans="3:8" x14ac:dyDescent="0.3">
      <c r="C29" s="16" t="s">
        <v>27</v>
      </c>
      <c r="D29">
        <v>8</v>
      </c>
    </row>
    <row r="30" spans="3:8" x14ac:dyDescent="0.3">
      <c r="C30" s="16" t="s">
        <v>34</v>
      </c>
      <c r="D30">
        <v>9</v>
      </c>
    </row>
    <row r="31" spans="3:8" x14ac:dyDescent="0.3">
      <c r="C31" s="16" t="s">
        <v>63</v>
      </c>
      <c r="D31">
        <v>17</v>
      </c>
    </row>
    <row r="34" spans="3:15" x14ac:dyDescent="0.3">
      <c r="C34" s="16" t="s">
        <v>69</v>
      </c>
      <c r="E34" t="s">
        <v>71</v>
      </c>
      <c r="G34" t="s">
        <v>73</v>
      </c>
      <c r="J34" s="17" t="s">
        <v>75</v>
      </c>
      <c r="K34" s="25">
        <f>E36</f>
        <v>8700</v>
      </c>
      <c r="N34" s="17" t="s">
        <v>76</v>
      </c>
      <c r="O34" s="26">
        <f>G36</f>
        <v>11200</v>
      </c>
    </row>
    <row r="35" spans="3:15" x14ac:dyDescent="0.3">
      <c r="C35" t="s">
        <v>70</v>
      </c>
      <c r="E35" t="s">
        <v>72</v>
      </c>
      <c r="G35" t="s">
        <v>74</v>
      </c>
      <c r="J35" s="17" t="s">
        <v>76</v>
      </c>
      <c r="K35" s="26">
        <f>G36</f>
        <v>11200</v>
      </c>
      <c r="N35" s="17" t="s">
        <v>77</v>
      </c>
      <c r="O35" s="25">
        <f>E36</f>
        <v>8700</v>
      </c>
    </row>
    <row r="36" spans="3:15" x14ac:dyDescent="0.3">
      <c r="C36" s="23">
        <v>19900</v>
      </c>
      <c r="E36" s="22">
        <v>8700</v>
      </c>
      <c r="G36" s="24">
        <v>11200</v>
      </c>
    </row>
    <row r="37" spans="3:15" x14ac:dyDescent="0.3">
      <c r="J37" t="s">
        <v>78</v>
      </c>
      <c r="K37" s="27">
        <f>K34/$C$36</f>
        <v>0.43718592964824121</v>
      </c>
      <c r="N37" t="s">
        <v>78</v>
      </c>
      <c r="O37" s="27">
        <f>O34/$C$36</f>
        <v>0.56281407035175879</v>
      </c>
    </row>
    <row r="38" spans="3:15" x14ac:dyDescent="0.3">
      <c r="C38" s="15" t="s">
        <v>62</v>
      </c>
      <c r="D38" t="s">
        <v>70</v>
      </c>
    </row>
    <row r="39" spans="3:15" x14ac:dyDescent="0.3">
      <c r="C39" s="16" t="s">
        <v>20</v>
      </c>
      <c r="D39" s="23">
        <v>3200</v>
      </c>
    </row>
    <row r="40" spans="3:15" x14ac:dyDescent="0.3">
      <c r="C40" s="16" t="s">
        <v>29</v>
      </c>
      <c r="D40" s="23">
        <v>2000</v>
      </c>
      <c r="G40" t="s">
        <v>65</v>
      </c>
    </row>
    <row r="41" spans="3:15" x14ac:dyDescent="0.3">
      <c r="C41" s="16" t="s">
        <v>35</v>
      </c>
      <c r="D41" s="23">
        <v>4000</v>
      </c>
      <c r="G41" s="28">
        <v>8400</v>
      </c>
    </row>
    <row r="42" spans="3:15" x14ac:dyDescent="0.3">
      <c r="C42" s="16" t="s">
        <v>37</v>
      </c>
      <c r="D42" s="23">
        <v>1000</v>
      </c>
    </row>
    <row r="43" spans="3:15" x14ac:dyDescent="0.3">
      <c r="C43" s="16" t="s">
        <v>40</v>
      </c>
      <c r="D43" s="23">
        <v>1400</v>
      </c>
    </row>
    <row r="44" spans="3:15" x14ac:dyDescent="0.3">
      <c r="C44" s="16" t="s">
        <v>43</v>
      </c>
      <c r="D44" s="23">
        <v>3600</v>
      </c>
    </row>
    <row r="45" spans="3:15" x14ac:dyDescent="0.3">
      <c r="C45" s="16" t="s">
        <v>49</v>
      </c>
      <c r="D45" s="23">
        <v>1000</v>
      </c>
      <c r="G45" t="s">
        <v>66</v>
      </c>
      <c r="I45" t="s">
        <v>79</v>
      </c>
    </row>
    <row r="46" spans="3:15" x14ac:dyDescent="0.3">
      <c r="C46" s="16" t="s">
        <v>51</v>
      </c>
      <c r="D46" s="23">
        <v>3700</v>
      </c>
      <c r="G46" s="29">
        <v>2800</v>
      </c>
      <c r="I46" s="30">
        <v>6600</v>
      </c>
    </row>
    <row r="47" spans="3:15" x14ac:dyDescent="0.3">
      <c r="C47" s="16" t="s">
        <v>63</v>
      </c>
      <c r="D47" s="23">
        <v>19900</v>
      </c>
    </row>
    <row r="49" spans="9:9" x14ac:dyDescent="0.3">
      <c r="I49" t="s">
        <v>80</v>
      </c>
    </row>
    <row r="50" spans="9:9" x14ac:dyDescent="0.3">
      <c r="I50" s="30">
        <v>2100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232D-A351-433A-A97D-B1865356504A}">
  <dimension ref="A1"/>
  <sheetViews>
    <sheetView showGridLines="0" showRowColHeaders="0" zoomScale="95" zoomScaleNormal="95" workbookViewId="0">
      <selection activeCell="C32" sqref="C32"/>
    </sheetView>
  </sheetViews>
  <sheetFormatPr defaultRowHeight="15.6" x14ac:dyDescent="0.3"/>
  <cols>
    <col min="1" max="16384" width="8.796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Ayan Pivot Table</vt:lpstr>
      <vt:lpstr>Ayan Dashboard</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Ayan S</cp:lastModifiedBy>
  <dcterms:created xsi:type="dcterms:W3CDTF">2022-05-09T12:20:03Z</dcterms:created>
  <dcterms:modified xsi:type="dcterms:W3CDTF">2024-12-23T06:42:08Z</dcterms:modified>
  <cp:category/>
</cp:coreProperties>
</file>