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60" windowHeight="8955"/>
  </bookViews>
  <sheets>
    <sheet name="Notas" sheetId="1" r:id="rId1"/>
    <sheet name="Presença" sheetId="2" r:id="rId2"/>
  </sheets>
  <calcPr calcId="144525"/>
</workbook>
</file>

<file path=xl/sharedStrings.xml><?xml version="1.0" encoding="utf-8"?>
<sst xmlns="http://schemas.openxmlformats.org/spreadsheetml/2006/main" count="70">
  <si>
    <t>Nome</t>
  </si>
  <si>
    <t>Sobrenome</t>
  </si>
  <si>
    <t>Teste1 %</t>
  </si>
  <si>
    <t>Prova 1 %</t>
  </si>
  <si>
    <t>Crescimento 1 %</t>
  </si>
  <si>
    <t>Teste 1 pontos</t>
  </si>
  <si>
    <t>Prova 1 pontos</t>
  </si>
  <si>
    <t>Cumulativo 1 pontos</t>
  </si>
  <si>
    <t>Bônus 1</t>
  </si>
  <si>
    <t>Ana</t>
  </si>
  <si>
    <t>Julia Rodrigues de Rezende</t>
  </si>
  <si>
    <t>Luiza Kan Ning Lima i</t>
  </si>
  <si>
    <t>Daniele</t>
  </si>
  <si>
    <t>Paula da Costa Borges</t>
  </si>
  <si>
    <t>Dayane</t>
  </si>
  <si>
    <t>Santana Moura</t>
  </si>
  <si>
    <t>Denio</t>
  </si>
  <si>
    <t>Barbosa Junior</t>
  </si>
  <si>
    <t>Esther</t>
  </si>
  <si>
    <t>Dias de Souza</t>
  </si>
  <si>
    <t>Gabriel</t>
  </si>
  <si>
    <t>Fernandes de Carvalho</t>
  </si>
  <si>
    <t>Oliveira Rodrigues Pereira</t>
  </si>
  <si>
    <t>Gabriela</t>
  </si>
  <si>
    <t>Miranda Franks da Silva</t>
  </si>
  <si>
    <t>Gustavo</t>
  </si>
  <si>
    <t>Almeida de Jesus</t>
  </si>
  <si>
    <t>Anselmo Santos Silva</t>
  </si>
  <si>
    <t>Cunha Kubitschek Prates</t>
  </si>
  <si>
    <t>Henrique</t>
  </si>
  <si>
    <t>Lisboa de Sousa</t>
  </si>
  <si>
    <t>Ingrid</t>
  </si>
  <si>
    <t>Santiago Duarte</t>
  </si>
  <si>
    <t>Isabella</t>
  </si>
  <si>
    <t>Rocha Cardoso</t>
  </si>
  <si>
    <t>Julia</t>
  </si>
  <si>
    <t>Drumond Falcao</t>
  </si>
  <si>
    <t>Julionor</t>
  </si>
  <si>
    <t>Vagner Quintela</t>
  </si>
  <si>
    <t>Laura</t>
  </si>
  <si>
    <t>Carvalho Moreira de Almeida</t>
  </si>
  <si>
    <t>Luiz</t>
  </si>
  <si>
    <t>Philippe Pereira Amaral</t>
  </si>
  <si>
    <t>Magno</t>
  </si>
  <si>
    <t>Lange de Albuquerque Almeida dos Santos Maciel</t>
  </si>
  <si>
    <t>Marcela</t>
  </si>
  <si>
    <t>Fernanda Cardoso Timiraos</t>
  </si>
  <si>
    <t>Marcelo</t>
  </si>
  <si>
    <t>Trancoso Lopes Junior</t>
  </si>
  <si>
    <t>Nelson</t>
  </si>
  <si>
    <t>Emeliano Silva</t>
  </si>
  <si>
    <t>Paloma</t>
  </si>
  <si>
    <t>Gessica Marcelino Silva</t>
  </si>
  <si>
    <t>Pedro</t>
  </si>
  <si>
    <t>Luis Nantes de Souza Maia</t>
  </si>
  <si>
    <t>Samuel</t>
  </si>
  <si>
    <t>Mol Holmquist</t>
  </si>
  <si>
    <t>Saulo</t>
  </si>
  <si>
    <t>Junio Pereira da Costa</t>
  </si>
  <si>
    <t>Savio</t>
  </si>
  <si>
    <t>Sipauba da Silva</t>
  </si>
  <si>
    <t>Thais</t>
  </si>
  <si>
    <t>Oliveira Vasconcelos Ferreira</t>
  </si>
  <si>
    <t>Veneraldo</t>
  </si>
  <si>
    <t>Abreu Queiroz</t>
  </si>
  <si>
    <t>Média</t>
  </si>
  <si>
    <t>Mediana</t>
  </si>
  <si>
    <t>Aproveitamento</t>
  </si>
  <si>
    <t>Aproveitamento relativo</t>
  </si>
  <si>
    <t>X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</si>
</sst>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&quot;R$&quot;* #,##0_-;\-&quot;R$&quot;* #,##0_-;_-&quot;R$&quot;* &quot;-&quot;_-;_-@_-"/>
    <numFmt numFmtId="178" formatCode="_-* #,##0_-;\-* #,##0_-;_-* &quot;-&quot;_-;_-@_-"/>
    <numFmt numFmtId="179" formatCode="_-&quot;R$&quot;* #,##0.00_-;\-&quot;R$&quot;* #,##0.00_-;_-&quot;R$&quot;* &quot;-&quot;??_-;_-@_-"/>
    <numFmt numFmtId="180" formatCode="d&quot;/&quot;m"/>
    <numFmt numFmtId="181" formatCode="0.0"/>
  </numFmts>
  <fonts count="24">
    <font>
      <sz val="11"/>
      <color rgb="FF000000"/>
      <name val="Calibri"/>
      <charset val="134"/>
    </font>
    <font>
      <sz val="10"/>
      <color rgb="FF000000"/>
      <name val="Arial"/>
      <charset val="134"/>
    </font>
    <font>
      <sz val="11"/>
      <name val="Calibri"/>
      <charset val="134"/>
    </font>
    <font>
      <sz val="10"/>
      <name val="Arial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3" borderId="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7" borderId="5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49" fontId="1" fillId="0" borderId="1" xfId="0" applyNumberFormat="1" applyFont="1" applyBorder="1" applyAlignment="1"/>
    <xf numFmtId="180" fontId="2" fillId="0" borderId="1" xfId="0" applyNumberFormat="1" applyFont="1" applyBorder="1" applyAlignment="1"/>
    <xf numFmtId="180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/>
    <xf numFmtId="180" fontId="2" fillId="0" borderId="0" xfId="0" applyNumberFormat="1" applyFo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0" fontId="3" fillId="0" borderId="0" xfId="0" applyFont="1" applyAlignment="1"/>
    <xf numFmtId="10" fontId="1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1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5">
    <dxf>
      <fill>
        <patternFill patternType="solid">
          <fgColor rgb="FF1BEA2B"/>
          <bgColor rgb="FF1BEA2B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BFFB03"/>
          <bgColor rgb="FFBFFB03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8660508083141"/>
          <c:y val="0.0949074074074074"/>
          <c:w val="0.932965157144292"/>
          <c:h val="0.837129629629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Presença!$C$1:$L$1</c:f>
              <c:numCache>
                <c:formatCode>d"/"m</c:formatCode>
                <c:ptCount val="10"/>
                <c:pt idx="0" c:formatCode="d&quot;/&quot;m">
                  <c:v>43531</c:v>
                </c:pt>
                <c:pt idx="1" c:formatCode="d&quot;/&quot;m">
                  <c:v>43536</c:v>
                </c:pt>
                <c:pt idx="2" c:formatCode="d&quot;/&quot;m">
                  <c:v>43538</c:v>
                </c:pt>
                <c:pt idx="3" c:formatCode="d&quot;/&quot;m">
                  <c:v>43543</c:v>
                </c:pt>
                <c:pt idx="4" c:formatCode="d&quot;/&quot;m">
                  <c:v>43545</c:v>
                </c:pt>
                <c:pt idx="5" c:formatCode="d&quot;/&quot;m">
                  <c:v>43550</c:v>
                </c:pt>
                <c:pt idx="6" c:formatCode="d&quot;/&quot;m">
                  <c:v>43552</c:v>
                </c:pt>
                <c:pt idx="7" c:formatCode="d&quot;/&quot;m">
                  <c:v>43557</c:v>
                </c:pt>
                <c:pt idx="8" c:formatCode="d&quot;/&quot;m">
                  <c:v>43559</c:v>
                </c:pt>
                <c:pt idx="9" c:formatCode="d&quot;/&quot;m">
                  <c:v>43564</c:v>
                </c:pt>
              </c:numCache>
            </c:numRef>
          </c:cat>
          <c:val>
            <c:numRef>
              <c:f>Presença!$C$32:$L$32</c:f>
              <c:numCache>
                <c:formatCode>General</c:formatCode>
                <c:ptCount val="10"/>
                <c:pt idx="0">
                  <c:v>15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0"/>
        <c:axId val="307982270"/>
        <c:axId val="482939055"/>
      </c:barChart>
      <c:catAx>
        <c:axId val="3079822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939055"/>
        <c:crosses val="autoZero"/>
        <c:auto val="0"/>
        <c:lblAlgn val="ctr"/>
        <c:lblOffset val="100"/>
        <c:noMultiLvlLbl val="0"/>
      </c:catAx>
      <c:valAx>
        <c:axId val="4829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9822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22860</xdr:colOff>
      <xdr:row>32</xdr:row>
      <xdr:rowOff>12700</xdr:rowOff>
    </xdr:from>
    <xdr:to>
      <xdr:col>13</xdr:col>
      <xdr:colOff>88900</xdr:colOff>
      <xdr:row>46</xdr:row>
      <xdr:rowOff>88900</xdr:rowOff>
    </xdr:to>
    <xdr:graphicFrame>
      <xdr:nvGraphicFramePr>
        <xdr:cNvPr id="2" name="Gráfico 1"/>
        <xdr:cNvGraphicFramePr/>
      </xdr:nvGraphicFramePr>
      <xdr:xfrm>
        <a:off x="984885" y="6108700"/>
        <a:ext cx="63239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tabSelected="1" workbookViewId="0">
      <pane xSplit="1" ySplit="1" topLeftCell="B14" activePane="bottomRight" state="frozen"/>
      <selection/>
      <selection pane="topRight"/>
      <selection pane="bottomLeft"/>
      <selection pane="bottomRight" activeCell="D39" sqref="D39"/>
    </sheetView>
  </sheetViews>
  <sheetFormatPr defaultColWidth="14.4285714285714" defaultRowHeight="15" customHeight="1"/>
  <cols>
    <col min="1" max="1" width="10.1428571428571" customWidth="1"/>
    <col min="2" max="2" width="42.8571428571429" customWidth="1"/>
    <col min="3" max="3" width="8.71428571428571" customWidth="1"/>
    <col min="4" max="4" width="9.71428571428571" customWidth="1"/>
    <col min="5" max="5" width="15.2857142857143" customWidth="1"/>
    <col min="6" max="6" width="13.2857142857143" customWidth="1"/>
    <col min="7" max="7" width="14.5714285714286" customWidth="1"/>
    <col min="8" max="8" width="18.1428571428571" customWidth="1"/>
    <col min="9" max="26" width="8.71428571428571" customWidth="1"/>
  </cols>
  <sheetData>
    <row r="1" ht="14.25" customHeight="1" spans="1:26">
      <c r="A1" s="7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 spans="1:26">
      <c r="A2" s="7" t="s">
        <v>9</v>
      </c>
      <c r="B2" s="7" t="s">
        <v>10</v>
      </c>
      <c r="C2" s="10">
        <v>0.694</v>
      </c>
      <c r="D2" s="10">
        <f t="shared" ref="D2:D31" si="0">G2/(2.5*12)</f>
        <v>0.991666666666667</v>
      </c>
      <c r="E2" s="11">
        <f t="shared" ref="E2:E31" si="1">IF(C2&lt;&gt;0,D2/C2-1,D2)</f>
        <v>0.428914505283382</v>
      </c>
      <c r="F2" s="12">
        <f t="shared" ref="F2:F31" si="2">C2*5</f>
        <v>3.47</v>
      </c>
      <c r="G2" s="13">
        <v>29.75</v>
      </c>
      <c r="H2" s="13">
        <f t="shared" ref="H2:H31" si="3">F2+G2</f>
        <v>33.22</v>
      </c>
      <c r="I2" s="13">
        <v>4.9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 spans="1:26">
      <c r="A3" s="7" t="s">
        <v>9</v>
      </c>
      <c r="B3" s="7" t="s">
        <v>11</v>
      </c>
      <c r="C3" s="11">
        <v>0.657</v>
      </c>
      <c r="D3" s="10">
        <f t="shared" si="0"/>
        <v>0.791666666666667</v>
      </c>
      <c r="E3" s="11">
        <f t="shared" si="1"/>
        <v>0.204972095383054</v>
      </c>
      <c r="F3" s="12">
        <f t="shared" si="2"/>
        <v>3.285</v>
      </c>
      <c r="G3" s="13">
        <v>23.75</v>
      </c>
      <c r="H3" s="13">
        <f t="shared" si="3"/>
        <v>27.035</v>
      </c>
      <c r="I3" s="13">
        <v>2.9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 spans="1:26">
      <c r="A4" s="7" t="s">
        <v>12</v>
      </c>
      <c r="B4" s="7" t="s">
        <v>13</v>
      </c>
      <c r="C4" s="10">
        <v>0.5313</v>
      </c>
      <c r="D4" s="10">
        <f t="shared" si="0"/>
        <v>0.825</v>
      </c>
      <c r="E4" s="11">
        <f t="shared" si="1"/>
        <v>0.5527950310559</v>
      </c>
      <c r="F4" s="12">
        <f t="shared" si="2"/>
        <v>2.6565</v>
      </c>
      <c r="G4" s="13">
        <v>24.75</v>
      </c>
      <c r="H4" s="13">
        <f t="shared" si="3"/>
        <v>27.4065</v>
      </c>
      <c r="I4" s="13">
        <v>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 spans="1:26">
      <c r="A5" s="7" t="s">
        <v>14</v>
      </c>
      <c r="B5" s="7" t="s">
        <v>15</v>
      </c>
      <c r="C5" s="10">
        <v>0.688</v>
      </c>
      <c r="D5" s="10">
        <f t="shared" si="0"/>
        <v>0.808333333333333</v>
      </c>
      <c r="E5" s="11">
        <f t="shared" si="1"/>
        <v>0.174903100775194</v>
      </c>
      <c r="F5" s="12">
        <f t="shared" si="2"/>
        <v>3.44</v>
      </c>
      <c r="G5" s="13">
        <v>24.25</v>
      </c>
      <c r="H5" s="13">
        <f t="shared" si="3"/>
        <v>27.69</v>
      </c>
      <c r="I5" s="13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 spans="1:26">
      <c r="A6" s="7" t="s">
        <v>16</v>
      </c>
      <c r="B6" s="7" t="s">
        <v>17</v>
      </c>
      <c r="C6" s="10">
        <v>0.75</v>
      </c>
      <c r="D6" s="10">
        <f t="shared" si="0"/>
        <v>0.708333333333333</v>
      </c>
      <c r="E6" s="11">
        <f t="shared" si="1"/>
        <v>-0.0555555555555555</v>
      </c>
      <c r="F6" s="12">
        <f t="shared" si="2"/>
        <v>3.75</v>
      </c>
      <c r="G6" s="13">
        <v>21.25</v>
      </c>
      <c r="H6" s="13">
        <f t="shared" si="3"/>
        <v>25</v>
      </c>
      <c r="I6" s="13">
        <v>4.9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 spans="1:26">
      <c r="A7" s="7" t="s">
        <v>18</v>
      </c>
      <c r="B7" s="7" t="s">
        <v>19</v>
      </c>
      <c r="C7" s="10">
        <v>0</v>
      </c>
      <c r="D7" s="10">
        <f t="shared" si="0"/>
        <v>0.833333333333333</v>
      </c>
      <c r="E7" s="11">
        <f t="shared" si="1"/>
        <v>0.833333333333333</v>
      </c>
      <c r="F7" s="12">
        <f t="shared" si="2"/>
        <v>0</v>
      </c>
      <c r="G7" s="13">
        <v>25</v>
      </c>
      <c r="H7" s="13">
        <f t="shared" si="3"/>
        <v>25</v>
      </c>
      <c r="I7" s="13">
        <v>2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 spans="1:26">
      <c r="A8" s="7" t="s">
        <v>20</v>
      </c>
      <c r="B8" s="7" t="s">
        <v>21</v>
      </c>
      <c r="C8" s="10">
        <v>0.125</v>
      </c>
      <c r="D8" s="10">
        <f t="shared" si="0"/>
        <v>0.783333333333333</v>
      </c>
      <c r="E8" s="11">
        <f t="shared" si="1"/>
        <v>5.26666666666667</v>
      </c>
      <c r="F8" s="12">
        <f t="shared" si="2"/>
        <v>0.625</v>
      </c>
      <c r="G8" s="13">
        <v>23.5</v>
      </c>
      <c r="H8" s="13">
        <f t="shared" si="3"/>
        <v>24.125</v>
      </c>
      <c r="I8" s="13">
        <v>1.9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 spans="1:26">
      <c r="A9" s="7" t="s">
        <v>20</v>
      </c>
      <c r="B9" s="7" t="s">
        <v>22</v>
      </c>
      <c r="C9" s="10">
        <v>0.594</v>
      </c>
      <c r="D9" s="10">
        <f t="shared" si="0"/>
        <v>0.866666666666667</v>
      </c>
      <c r="E9" s="11">
        <f t="shared" si="1"/>
        <v>0.459034792368126</v>
      </c>
      <c r="F9" s="12">
        <f t="shared" si="2"/>
        <v>2.97</v>
      </c>
      <c r="G9" s="13">
        <v>26</v>
      </c>
      <c r="H9" s="13">
        <f t="shared" si="3"/>
        <v>28.97</v>
      </c>
      <c r="I9" s="13">
        <v>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 spans="1:26">
      <c r="A10" s="7" t="s">
        <v>23</v>
      </c>
      <c r="B10" s="7" t="s">
        <v>24</v>
      </c>
      <c r="C10" s="10">
        <v>0.5625</v>
      </c>
      <c r="D10" s="10">
        <f t="shared" si="0"/>
        <v>0.75</v>
      </c>
      <c r="E10" s="11">
        <f t="shared" si="1"/>
        <v>0.333333333333333</v>
      </c>
      <c r="F10" s="12">
        <f t="shared" si="2"/>
        <v>2.8125</v>
      </c>
      <c r="G10" s="13">
        <v>22.5</v>
      </c>
      <c r="H10" s="13">
        <f t="shared" si="3"/>
        <v>25.3125</v>
      </c>
      <c r="I10" s="13">
        <v>0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 spans="1:26">
      <c r="A11" s="7" t="s">
        <v>25</v>
      </c>
      <c r="B11" s="7" t="s">
        <v>26</v>
      </c>
      <c r="C11" s="10">
        <v>0.75</v>
      </c>
      <c r="D11" s="10">
        <f t="shared" si="0"/>
        <v>0.575</v>
      </c>
      <c r="E11" s="11">
        <f t="shared" si="1"/>
        <v>-0.233333333333333</v>
      </c>
      <c r="F11" s="12">
        <f t="shared" si="2"/>
        <v>3.75</v>
      </c>
      <c r="G11" s="13">
        <v>17.25</v>
      </c>
      <c r="H11" s="13">
        <f t="shared" si="3"/>
        <v>21</v>
      </c>
      <c r="I11" s="13">
        <v>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 spans="1:26">
      <c r="A12" s="7" t="s">
        <v>25</v>
      </c>
      <c r="B12" s="7" t="s">
        <v>27</v>
      </c>
      <c r="C12" s="10">
        <v>0.5313</v>
      </c>
      <c r="D12" s="10">
        <f t="shared" si="0"/>
        <v>0.825</v>
      </c>
      <c r="E12" s="11">
        <f t="shared" si="1"/>
        <v>0.5527950310559</v>
      </c>
      <c r="F12" s="12">
        <f t="shared" si="2"/>
        <v>2.6565</v>
      </c>
      <c r="G12" s="13">
        <v>24.75</v>
      </c>
      <c r="H12" s="13">
        <f t="shared" si="3"/>
        <v>27.4065</v>
      </c>
      <c r="I12" s="13">
        <v>3.9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 spans="1:26">
      <c r="A13" s="7" t="s">
        <v>25</v>
      </c>
      <c r="B13" s="7" t="s">
        <v>28</v>
      </c>
      <c r="C13" s="10">
        <v>0.844</v>
      </c>
      <c r="D13" s="10">
        <f t="shared" si="0"/>
        <v>0.891666666666667</v>
      </c>
      <c r="E13" s="11">
        <f t="shared" si="1"/>
        <v>0.0564770932069512</v>
      </c>
      <c r="F13" s="12">
        <f t="shared" si="2"/>
        <v>4.22</v>
      </c>
      <c r="G13" s="13">
        <v>26.75</v>
      </c>
      <c r="H13" s="13">
        <f t="shared" si="3"/>
        <v>30.97</v>
      </c>
      <c r="I13" s="13">
        <v>3.6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 spans="1:26">
      <c r="A14" s="7" t="s">
        <v>29</v>
      </c>
      <c r="B14" s="7" t="s">
        <v>30</v>
      </c>
      <c r="C14" s="10">
        <v>0.75</v>
      </c>
      <c r="D14" s="10">
        <f t="shared" si="0"/>
        <v>0.65</v>
      </c>
      <c r="E14" s="11">
        <f t="shared" si="1"/>
        <v>-0.133333333333333</v>
      </c>
      <c r="F14" s="12">
        <f t="shared" si="2"/>
        <v>3.75</v>
      </c>
      <c r="G14" s="13">
        <v>19.5</v>
      </c>
      <c r="H14" s="13">
        <f t="shared" si="3"/>
        <v>23.25</v>
      </c>
      <c r="I14" s="13">
        <v>5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 spans="1:26">
      <c r="A15" s="7" t="s">
        <v>31</v>
      </c>
      <c r="B15" s="7" t="s">
        <v>32</v>
      </c>
      <c r="C15" s="10">
        <v>0.75</v>
      </c>
      <c r="D15" s="10">
        <f t="shared" si="0"/>
        <v>0.871</v>
      </c>
      <c r="E15" s="11">
        <f t="shared" si="1"/>
        <v>0.161333333333333</v>
      </c>
      <c r="F15" s="12">
        <f t="shared" si="2"/>
        <v>3.75</v>
      </c>
      <c r="G15" s="13">
        <v>26.13</v>
      </c>
      <c r="H15" s="13">
        <f t="shared" si="3"/>
        <v>29.88</v>
      </c>
      <c r="I15" s="13">
        <v>5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 spans="1:26">
      <c r="A16" s="7" t="s">
        <v>33</v>
      </c>
      <c r="B16" s="7" t="s">
        <v>34</v>
      </c>
      <c r="C16" s="10">
        <v>0.063</v>
      </c>
      <c r="D16" s="10">
        <f t="shared" si="0"/>
        <v>0.608333333333333</v>
      </c>
      <c r="E16" s="11">
        <f t="shared" si="1"/>
        <v>8.65608465608465</v>
      </c>
      <c r="F16" s="12">
        <f t="shared" si="2"/>
        <v>0.315</v>
      </c>
      <c r="G16" s="13">
        <v>18.25</v>
      </c>
      <c r="H16" s="13">
        <f t="shared" si="3"/>
        <v>18.565</v>
      </c>
      <c r="I16" s="13">
        <v>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 spans="1:26">
      <c r="A17" s="7" t="s">
        <v>35</v>
      </c>
      <c r="B17" s="7" t="s">
        <v>36</v>
      </c>
      <c r="C17" s="10">
        <v>0.594</v>
      </c>
      <c r="D17" s="10">
        <f t="shared" si="0"/>
        <v>0.766666666666667</v>
      </c>
      <c r="E17" s="11">
        <f t="shared" si="1"/>
        <v>0.290684624017957</v>
      </c>
      <c r="F17" s="12">
        <f t="shared" si="2"/>
        <v>2.97</v>
      </c>
      <c r="G17" s="13">
        <v>23</v>
      </c>
      <c r="H17" s="13">
        <f t="shared" si="3"/>
        <v>25.97</v>
      </c>
      <c r="I17" s="13">
        <v>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 spans="1:26">
      <c r="A18" s="7" t="s">
        <v>37</v>
      </c>
      <c r="B18" s="7" t="s">
        <v>38</v>
      </c>
      <c r="C18" s="10">
        <v>0</v>
      </c>
      <c r="D18" s="10">
        <f t="shared" si="0"/>
        <v>0.391666666666667</v>
      </c>
      <c r="E18" s="11">
        <f t="shared" si="1"/>
        <v>0.391666666666667</v>
      </c>
      <c r="F18" s="12">
        <f t="shared" si="2"/>
        <v>0</v>
      </c>
      <c r="G18" s="13">
        <v>11.75</v>
      </c>
      <c r="H18" s="13">
        <f t="shared" si="3"/>
        <v>11.75</v>
      </c>
      <c r="I18" s="13">
        <v>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 spans="1:26">
      <c r="A19" s="7" t="s">
        <v>39</v>
      </c>
      <c r="B19" s="7" t="s">
        <v>40</v>
      </c>
      <c r="C19" s="10">
        <v>0.625</v>
      </c>
      <c r="D19" s="10">
        <f t="shared" si="0"/>
        <v>0.825</v>
      </c>
      <c r="E19" s="11">
        <f t="shared" si="1"/>
        <v>0.32</v>
      </c>
      <c r="F19" s="12">
        <f t="shared" si="2"/>
        <v>3.125</v>
      </c>
      <c r="G19" s="13">
        <v>24.75</v>
      </c>
      <c r="H19" s="13">
        <f t="shared" si="3"/>
        <v>27.875</v>
      </c>
      <c r="I19" s="13">
        <v>5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 spans="1:26">
      <c r="A20" s="7" t="s">
        <v>41</v>
      </c>
      <c r="B20" s="7" t="s">
        <v>42</v>
      </c>
      <c r="C20" s="10">
        <v>1</v>
      </c>
      <c r="D20" s="10">
        <f t="shared" si="0"/>
        <v>1</v>
      </c>
      <c r="E20" s="11">
        <f t="shared" si="1"/>
        <v>0</v>
      </c>
      <c r="F20" s="12">
        <f t="shared" si="2"/>
        <v>5</v>
      </c>
      <c r="G20" s="13">
        <v>30</v>
      </c>
      <c r="H20" s="13">
        <f t="shared" si="3"/>
        <v>35</v>
      </c>
      <c r="I20" s="13">
        <v>5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 spans="1:26">
      <c r="A21" s="7" t="s">
        <v>43</v>
      </c>
      <c r="B21" s="7" t="s">
        <v>44</v>
      </c>
      <c r="C21" s="10">
        <v>0.844</v>
      </c>
      <c r="D21" s="10">
        <f t="shared" si="0"/>
        <v>0.791666666666667</v>
      </c>
      <c r="E21" s="11">
        <f t="shared" si="1"/>
        <v>-0.0620063191153238</v>
      </c>
      <c r="F21" s="12">
        <f t="shared" si="2"/>
        <v>4.22</v>
      </c>
      <c r="G21" s="13">
        <v>23.75</v>
      </c>
      <c r="H21" s="13">
        <f t="shared" si="3"/>
        <v>27.97</v>
      </c>
      <c r="I21" s="13">
        <v>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 spans="1:26">
      <c r="A22" s="7" t="s">
        <v>45</v>
      </c>
      <c r="B22" s="7" t="s">
        <v>46</v>
      </c>
      <c r="C22" s="10">
        <v>0.3438</v>
      </c>
      <c r="D22" s="10">
        <f t="shared" si="0"/>
        <v>0.808333333333333</v>
      </c>
      <c r="E22" s="11">
        <f t="shared" si="1"/>
        <v>1.35117316269149</v>
      </c>
      <c r="F22" s="12">
        <f t="shared" si="2"/>
        <v>1.719</v>
      </c>
      <c r="G22" s="13">
        <v>24.25</v>
      </c>
      <c r="H22" s="13">
        <f t="shared" si="3"/>
        <v>25.969</v>
      </c>
      <c r="I22" s="13">
        <v>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 spans="1:26">
      <c r="A23" s="7" t="s">
        <v>47</v>
      </c>
      <c r="B23" s="7" t="s">
        <v>48</v>
      </c>
      <c r="C23" s="10">
        <v>0.125</v>
      </c>
      <c r="D23" s="10">
        <f t="shared" si="0"/>
        <v>0.2</v>
      </c>
      <c r="E23" s="11">
        <f t="shared" si="1"/>
        <v>0.6</v>
      </c>
      <c r="F23" s="12">
        <f t="shared" si="2"/>
        <v>0.625</v>
      </c>
      <c r="G23" s="13">
        <v>6</v>
      </c>
      <c r="H23" s="13">
        <f t="shared" si="3"/>
        <v>6.625</v>
      </c>
      <c r="I23" s="13">
        <v>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 spans="1:26">
      <c r="A24" s="7" t="s">
        <v>49</v>
      </c>
      <c r="B24" s="7" t="s">
        <v>50</v>
      </c>
      <c r="C24" s="10">
        <v>0.34</v>
      </c>
      <c r="D24" s="10">
        <f t="shared" si="0"/>
        <v>0.783333333333333</v>
      </c>
      <c r="E24" s="11">
        <f t="shared" si="1"/>
        <v>1.30392156862745</v>
      </c>
      <c r="F24" s="12">
        <f t="shared" si="2"/>
        <v>1.7</v>
      </c>
      <c r="G24" s="13">
        <v>23.5</v>
      </c>
      <c r="H24" s="13">
        <f t="shared" si="3"/>
        <v>25.2</v>
      </c>
      <c r="I24" s="13">
        <v>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 spans="1:26">
      <c r="A25" s="7" t="s">
        <v>51</v>
      </c>
      <c r="B25" s="7" t="s">
        <v>52</v>
      </c>
      <c r="C25" s="10">
        <v>0.563</v>
      </c>
      <c r="D25" s="10">
        <f t="shared" si="0"/>
        <v>0.816666666666667</v>
      </c>
      <c r="E25" s="11">
        <f t="shared" si="1"/>
        <v>0.450562462995856</v>
      </c>
      <c r="F25" s="12">
        <f t="shared" si="2"/>
        <v>2.815</v>
      </c>
      <c r="G25" s="13">
        <v>24.5</v>
      </c>
      <c r="H25" s="13">
        <f t="shared" si="3"/>
        <v>27.315</v>
      </c>
      <c r="I25" s="13">
        <v>2.9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 spans="1:26">
      <c r="A26" s="7" t="s">
        <v>53</v>
      </c>
      <c r="B26" s="7" t="s">
        <v>54</v>
      </c>
      <c r="C26" s="10">
        <v>0.3125</v>
      </c>
      <c r="D26" s="10">
        <f t="shared" si="0"/>
        <v>0.408333333333333</v>
      </c>
      <c r="E26" s="11">
        <f t="shared" si="1"/>
        <v>0.306666666666667</v>
      </c>
      <c r="F26" s="12">
        <f t="shared" si="2"/>
        <v>1.5625</v>
      </c>
      <c r="G26" s="13">
        <v>12.25</v>
      </c>
      <c r="H26" s="13">
        <f t="shared" si="3"/>
        <v>13.8125</v>
      </c>
      <c r="I26" s="13">
        <v>1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 spans="1:26">
      <c r="A27" s="7" t="s">
        <v>55</v>
      </c>
      <c r="B27" s="7" t="s">
        <v>56</v>
      </c>
      <c r="C27" s="10">
        <v>0.438</v>
      </c>
      <c r="D27" s="10">
        <f t="shared" si="0"/>
        <v>0.983333333333333</v>
      </c>
      <c r="E27" s="11">
        <f t="shared" si="1"/>
        <v>1.24505327245053</v>
      </c>
      <c r="F27" s="12">
        <f t="shared" si="2"/>
        <v>2.19</v>
      </c>
      <c r="G27" s="13">
        <v>29.5</v>
      </c>
      <c r="H27" s="13">
        <f t="shared" si="3"/>
        <v>31.69</v>
      </c>
      <c r="I27" s="13">
        <v>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 spans="1:26">
      <c r="A28" s="7" t="s">
        <v>57</v>
      </c>
      <c r="B28" s="7" t="s">
        <v>58</v>
      </c>
      <c r="C28" s="10">
        <v>0.2813</v>
      </c>
      <c r="D28" s="10">
        <f t="shared" si="0"/>
        <v>0.8</v>
      </c>
      <c r="E28" s="11">
        <f t="shared" si="1"/>
        <v>1.84393885531461</v>
      </c>
      <c r="F28" s="12">
        <f t="shared" si="2"/>
        <v>1.4065</v>
      </c>
      <c r="G28" s="13">
        <v>24</v>
      </c>
      <c r="H28" s="13">
        <f t="shared" si="3"/>
        <v>25.4065</v>
      </c>
      <c r="I28" s="13">
        <v>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 spans="1:26">
      <c r="A29" s="7" t="s">
        <v>59</v>
      </c>
      <c r="B29" s="7" t="s">
        <v>60</v>
      </c>
      <c r="C29" s="10">
        <v>0.2813</v>
      </c>
      <c r="D29" s="10">
        <f t="shared" si="0"/>
        <v>0.475</v>
      </c>
      <c r="E29" s="11">
        <f t="shared" si="1"/>
        <v>0.68858869534305</v>
      </c>
      <c r="F29" s="12">
        <f t="shared" si="2"/>
        <v>1.4065</v>
      </c>
      <c r="G29" s="13">
        <v>14.25</v>
      </c>
      <c r="H29" s="13">
        <f t="shared" si="3"/>
        <v>15.6565</v>
      </c>
      <c r="I29" s="13">
        <v>0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 spans="1:26">
      <c r="A30" s="7" t="s">
        <v>61</v>
      </c>
      <c r="B30" s="7" t="s">
        <v>62</v>
      </c>
      <c r="C30" s="10">
        <v>0.375</v>
      </c>
      <c r="D30" s="10">
        <f t="shared" si="0"/>
        <v>0.893333333333333</v>
      </c>
      <c r="E30" s="11">
        <f t="shared" si="1"/>
        <v>1.38222222222222</v>
      </c>
      <c r="F30" s="12">
        <f t="shared" si="2"/>
        <v>1.875</v>
      </c>
      <c r="G30" s="13">
        <v>26.8</v>
      </c>
      <c r="H30" s="13">
        <f t="shared" si="3"/>
        <v>28.675</v>
      </c>
      <c r="I30" s="13">
        <v>5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 spans="1:26">
      <c r="A31" s="7" t="s">
        <v>63</v>
      </c>
      <c r="B31" s="7" t="s">
        <v>64</v>
      </c>
      <c r="C31" s="10">
        <v>0.25</v>
      </c>
      <c r="D31" s="10">
        <f t="shared" si="0"/>
        <v>0.593333333333333</v>
      </c>
      <c r="E31" s="11">
        <f t="shared" si="1"/>
        <v>1.37333333333333</v>
      </c>
      <c r="F31" s="12">
        <f t="shared" si="2"/>
        <v>1.25</v>
      </c>
      <c r="G31" s="13">
        <v>17.8</v>
      </c>
      <c r="H31" s="13">
        <f t="shared" si="3"/>
        <v>19.05</v>
      </c>
      <c r="I31" s="13">
        <v>2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 spans="1:26">
      <c r="A32" s="14"/>
      <c r="B32" s="14"/>
      <c r="C32" s="15"/>
      <c r="D32" s="11"/>
      <c r="E32" s="15"/>
      <c r="F32" s="15"/>
      <c r="G32" s="12"/>
      <c r="H32" s="13"/>
      <c r="I32" s="1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 spans="1:26">
      <c r="A33" s="9" t="s">
        <v>65</v>
      </c>
      <c r="B33" s="14"/>
      <c r="C33" s="11">
        <f t="shared" ref="C33:I33" si="4">AVERAGE(C2:C31)</f>
        <v>0.488766666666667</v>
      </c>
      <c r="D33" s="11">
        <f t="shared" si="4"/>
        <v>0.743866666666667</v>
      </c>
      <c r="E33" s="11">
        <f t="shared" si="4"/>
        <v>0.958140865362404</v>
      </c>
      <c r="F33" s="12">
        <f t="shared" si="4"/>
        <v>2.44383333333333</v>
      </c>
      <c r="G33" s="12">
        <f t="shared" si="4"/>
        <v>22.316</v>
      </c>
      <c r="H33" s="13">
        <f t="shared" si="4"/>
        <v>24.7598333333333</v>
      </c>
      <c r="I33" s="12">
        <f t="shared" si="4"/>
        <v>2.13333333333333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 spans="1:26">
      <c r="A34" s="9" t="s">
        <v>66</v>
      </c>
      <c r="B34" s="14"/>
      <c r="C34" s="11">
        <f t="shared" ref="C34:I34" si="5">MEDIAN(C2:C31)</f>
        <v>0.5469</v>
      </c>
      <c r="D34" s="11">
        <f t="shared" si="5"/>
        <v>0.795833333333333</v>
      </c>
      <c r="E34" s="11">
        <f t="shared" si="5"/>
        <v>0.439738484139619</v>
      </c>
      <c r="F34" s="12">
        <f t="shared" si="5"/>
        <v>2.7345</v>
      </c>
      <c r="G34" s="12">
        <f t="shared" si="5"/>
        <v>23.875</v>
      </c>
      <c r="H34" s="13">
        <f t="shared" si="5"/>
        <v>25.9695</v>
      </c>
      <c r="I34" s="12">
        <f t="shared" si="5"/>
        <v>1.95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4.25" customHeight="1" spans="1:26">
      <c r="A35" s="9" t="s">
        <v>67</v>
      </c>
      <c r="B35" s="14"/>
      <c r="C35" s="15"/>
      <c r="D35" s="15"/>
      <c r="E35" s="14"/>
      <c r="F35" s="15"/>
      <c r="G35" s="15"/>
      <c r="H35" s="14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4.25" customHeight="1" spans="1:26">
      <c r="A36" s="9" t="s">
        <v>68</v>
      </c>
      <c r="B36" s="14"/>
      <c r="C36" s="15"/>
      <c r="D36" s="15"/>
      <c r="E36" s="14"/>
      <c r="F36" s="15"/>
      <c r="G36" s="15"/>
      <c r="H36" s="14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4.25" customHeight="1" spans="1:26">
      <c r="A37" s="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4.25" customHeight="1" spans="1:26">
      <c r="A38" s="14"/>
      <c r="B38" s="14"/>
      <c r="C38" s="16">
        <v>0</v>
      </c>
      <c r="D38" s="14">
        <f>COUNTIF(C2:C31,"&lt; 20%")</f>
        <v>5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4.25" customHeight="1" spans="1:26">
      <c r="A39" s="14"/>
      <c r="B39" s="14"/>
      <c r="C39" s="16">
        <v>0.2</v>
      </c>
      <c r="D39" s="14">
        <f>COUNTIF(C2:C31,"&gt;=20% E &lt;40%")</f>
        <v>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4.25" customHeight="1" spans="1:26">
      <c r="A40" s="14"/>
      <c r="B40" s="14"/>
      <c r="C40" s="16">
        <v>0.4</v>
      </c>
      <c r="D40" s="14">
        <f>COUNTIF(C2:C31,"&lt;= 60%")</f>
        <v>19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4.25" customHeight="1" spans="1:26">
      <c r="A41" s="14"/>
      <c r="B41" s="14"/>
      <c r="C41" s="16">
        <v>0.6</v>
      </c>
      <c r="D41" s="14">
        <f>COUNTIF(C2:C31,"&lt;= 80%")</f>
        <v>27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4.25" customHeight="1" spans="1:26">
      <c r="A42" s="14"/>
      <c r="B42" s="14"/>
      <c r="C42" s="16">
        <v>0.8</v>
      </c>
      <c r="D42" s="14">
        <f>COUNTIF(C2:C31,"&lt;= 1")</f>
        <v>30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4.25" customHeight="1" spans="1:26">
      <c r="A43" s="14"/>
      <c r="B43" s="14"/>
      <c r="C43" s="16">
        <v>1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4.25" customHeight="1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4.25" customHeight="1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4.25" customHeight="1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4.25" customHeight="1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4.25" customHeight="1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4.25" customHeight="1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4.25" customHeight="1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4.25" customHeight="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4.25" customHeight="1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4.25" customHeight="1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4.25" customHeight="1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4.25" customHeight="1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4.25" customHeight="1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4.25" customHeight="1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4.25" customHeight="1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4.25" customHeight="1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4.25" customHeight="1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4.25" customHeight="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4.25" customHeight="1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4.25" customHeight="1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4.25" customHeight="1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4.25" customHeight="1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4.25" customHeight="1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4.25" customHeight="1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4.25" customHeight="1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4.25" customHeight="1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4.25" customHeight="1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4.25" customHeight="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4.25" customHeight="1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4.25" customHeight="1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4.25" customHeight="1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4.25" customHeight="1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4.25" customHeight="1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4.25" customHeight="1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4.25" customHeight="1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4.25" customHeight="1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4.25" customHeight="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4.25" customHeight="1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4.25" customHeight="1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4.25" customHeight="1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4.25" customHeight="1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4.25" customHeight="1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4.25" customHeight="1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4.25" customHeight="1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4.25" customHeight="1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4.25" customHeight="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4.25" customHeight="1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4.25" customHeight="1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4.25" customHeight="1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4.25" customHeight="1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4.25" customHeight="1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4.25" customHeight="1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4.25" customHeight="1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4.25" customHeight="1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4.25" customHeight="1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4.25" customHeight="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4.25" customHeight="1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4.25" customHeight="1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4.25" customHeight="1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4.25" customHeight="1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4.25" customHeight="1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4.25" customHeight="1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4.25" customHeight="1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4.25" customHeight="1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4.25" customHeight="1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4.25" customHeight="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4.25" customHeight="1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4.25" customHeight="1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4.25" customHeight="1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4.25" customHeight="1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4.25" customHeight="1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4.25" customHeight="1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4.25" customHeight="1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4.25" customHeight="1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4.25" customHeight="1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4.25" customHeight="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4.25" customHeight="1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4.25" customHeight="1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4.25" customHeight="1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4.25" customHeight="1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4.25" customHeight="1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4.25" customHeight="1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4.25" customHeight="1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4.25" customHeight="1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4.25" customHeight="1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4.25" customHeight="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4.25" customHeight="1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4.25" customHeight="1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4.25" customHeight="1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4.25" customHeight="1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4.25" customHeight="1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4.25" customHeight="1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4.25" customHeight="1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4.25" customHeight="1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4.25" customHeight="1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4.25" customHeight="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4.25" customHeight="1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4.25" customHeight="1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4.25" customHeight="1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4.25" customHeight="1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4.25" customHeight="1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4.25" customHeight="1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4.25" customHeight="1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4.25" customHeight="1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4.25" customHeight="1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4.25" customHeight="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4.25" customHeight="1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4.25" customHeight="1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4.25" customHeight="1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4.25" customHeight="1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4.25" customHeight="1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4.25" customHeight="1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4.25" customHeight="1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4.25" customHeight="1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4.25" customHeight="1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4.25" customHeight="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4.25" customHeight="1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4.25" customHeight="1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4.25" customHeight="1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4.25" customHeight="1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4.25" customHeight="1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4.25" customHeight="1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4.25" customHeight="1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4.25" customHeight="1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4.25" customHeight="1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4.25" customHeight="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4.25" customHeight="1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4.25" customHeight="1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4.25" customHeight="1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4.25" customHeight="1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4.25" customHeight="1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4.25" customHeight="1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4.25" customHeight="1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4.25" customHeight="1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4.25" customHeight="1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4.25" customHeight="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4.25" customHeight="1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4.25" customHeight="1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4.25" customHeight="1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4.25" customHeight="1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4.25" customHeight="1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4.25" customHeight="1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4.25" customHeight="1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4.25" customHeight="1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4.25" customHeight="1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4.25" customHeight="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4.25" customHeight="1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4.25" customHeight="1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4.25" customHeight="1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4.25" customHeight="1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4.25" customHeight="1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4.25" customHeight="1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4.25" customHeight="1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4.25" customHeight="1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4.25" customHeight="1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4.25" customHeight="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4.25" customHeight="1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4.25" customHeight="1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4.25" customHeight="1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4.25" customHeight="1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4.25" customHeight="1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4.25" customHeight="1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4.25" customHeight="1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4.25" customHeight="1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4.25" customHeight="1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4.25" customHeight="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4.25" customHeight="1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4.25" customHeight="1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4.25" customHeight="1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4.25" customHeight="1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4.25" customHeight="1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4.25" customHeight="1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4.25" customHeight="1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4.25" customHeight="1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4.25" customHeight="1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4.25" customHeight="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4.25" customHeight="1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4.25" customHeight="1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4.25" customHeight="1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4.25" customHeight="1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4.25" customHeight="1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4.25" customHeight="1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4.25" customHeight="1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4.25" customHeight="1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4.25" customHeight="1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4.25" customHeight="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4.25" customHeight="1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4.25" customHeight="1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4.25" customHeight="1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4.25" customHeight="1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4.25" customHeight="1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4.25" customHeight="1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4.25" customHeight="1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4.25" customHeight="1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4.25" customHeight="1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4.25" customHeight="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4.25" customHeight="1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4.25" customHeight="1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4.25" customHeight="1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4.25" customHeight="1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4.25" customHeight="1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4.25" customHeight="1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4.25" customHeight="1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4.25" customHeight="1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4.25" customHeight="1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4.25" customHeight="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4.25" customHeight="1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4.25" customHeight="1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4.25" customHeight="1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4.25" customHeight="1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4.25" customHeight="1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4.25" customHeight="1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4.25" customHeight="1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4.25" customHeight="1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4.25" customHeight="1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4.25" customHeight="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4.25" customHeight="1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4.25" customHeight="1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4.25" customHeight="1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4.25" customHeight="1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4.25" customHeight="1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4.25" customHeight="1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4.25" customHeight="1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4.25" customHeight="1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4.25" customHeight="1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4.25" customHeight="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4.25" customHeight="1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4.25" customHeight="1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4.25" customHeight="1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4.25" customHeight="1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4.25" customHeight="1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4.25" customHeight="1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4.25" customHeight="1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4.25" customHeight="1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4.25" customHeight="1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4.25" customHeight="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4.25" customHeight="1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4.25" customHeight="1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4.25" customHeight="1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4.25" customHeight="1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4.25" customHeight="1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4.25" customHeight="1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4.25" customHeight="1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4.25" customHeight="1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4.25" customHeight="1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4.25" customHeight="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4.25" customHeight="1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4.25" customHeight="1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4.25" customHeight="1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4.25" customHeight="1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4.25" customHeight="1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4.25" customHeight="1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4.25" customHeight="1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4.25" customHeight="1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4.25" customHeight="1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4.25" customHeight="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4.25" customHeight="1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4.25" customHeight="1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4.25" customHeight="1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4.25" customHeight="1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4.25" customHeight="1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4.25" customHeight="1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4.25" customHeight="1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4.25" customHeight="1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4.25" customHeight="1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4.25" customHeight="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4.25" customHeight="1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4.25" customHeight="1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4.25" customHeight="1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4.25" customHeight="1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4.25" customHeight="1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4.25" customHeight="1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4.25" customHeight="1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4.25" customHeight="1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4.25" customHeight="1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4.25" customHeight="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4.25" customHeight="1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4.25" customHeight="1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4.25" customHeight="1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4.25" customHeight="1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4.25" customHeight="1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4.25" customHeight="1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4.25" customHeight="1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4.25" customHeight="1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4.25" customHeight="1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4.25" customHeight="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4.25" customHeight="1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4.25" customHeight="1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4.25" customHeight="1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4.25" customHeight="1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4.25" customHeight="1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4.25" customHeight="1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4.25" customHeight="1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4.25" customHeight="1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4.25" customHeight="1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4.25" customHeight="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4.25" customHeight="1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4.25" customHeight="1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4.25" customHeight="1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4.25" customHeight="1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4.25" customHeight="1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4.25" customHeight="1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4.25" customHeight="1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4.25" customHeight="1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4.25" customHeight="1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4.25" customHeight="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4.25" customHeight="1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4.25" customHeight="1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4.25" customHeight="1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4.25" customHeight="1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4.25" customHeight="1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4.25" customHeight="1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4.25" customHeight="1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4.25" customHeight="1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4.25" customHeight="1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4.25" customHeight="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4.25" customHeight="1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4.25" customHeight="1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4.25" customHeight="1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4.25" customHeight="1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4.25" customHeight="1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4.25" customHeight="1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4.25" customHeight="1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4.25" customHeight="1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4.25" customHeight="1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4.25" customHeight="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4.25" customHeight="1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4.25" customHeight="1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4.25" customHeight="1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4.25" customHeight="1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4.25" customHeight="1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4.25" customHeight="1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4.25" customHeight="1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4.25" customHeight="1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4.25" customHeight="1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4.25" customHeight="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4.25" customHeight="1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4.25" customHeight="1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4.25" customHeight="1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4.25" customHeight="1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4.25" customHeight="1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4.25" customHeight="1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4.25" customHeight="1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4.25" customHeight="1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4.25" customHeight="1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4.25" customHeight="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4.25" customHeight="1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4.25" customHeight="1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4.25" customHeight="1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4.25" customHeight="1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4.25" customHeight="1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4.25" customHeight="1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4.25" customHeight="1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4.25" customHeight="1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4.25" customHeight="1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4.25" customHeight="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4.25" customHeight="1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4.25" customHeight="1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4.25" customHeight="1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4.25" customHeight="1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4.25" customHeight="1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4.25" customHeight="1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4.25" customHeight="1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4.25" customHeight="1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4.25" customHeight="1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4.25" customHeight="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4.25" customHeight="1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4.25" customHeight="1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4.25" customHeight="1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4.25" customHeight="1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4.25" customHeight="1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4.25" customHeight="1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4.25" customHeight="1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4.25" customHeight="1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4.25" customHeight="1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4.25" customHeight="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4.25" customHeight="1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4.25" customHeight="1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4.25" customHeight="1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4.25" customHeight="1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4.25" customHeight="1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4.25" customHeight="1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4.25" customHeight="1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4.25" customHeight="1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4.25" customHeight="1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4.25" customHeight="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4.25" customHeight="1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4.25" customHeight="1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4.25" customHeight="1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4.25" customHeight="1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4.25" customHeight="1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4.25" customHeight="1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4.25" customHeight="1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4.25" customHeight="1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4.25" customHeight="1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4.25" customHeight="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4.25" customHeight="1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4.25" customHeight="1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4.25" customHeight="1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4.25" customHeight="1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4.25" customHeight="1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4.25" customHeight="1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4.25" customHeight="1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4.25" customHeight="1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4.25" customHeight="1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4.25" customHeight="1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4.25" customHeight="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4.25" customHeight="1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4.25" customHeight="1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4.25" customHeight="1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4.25" customHeight="1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4.25" customHeight="1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4.25" customHeight="1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4.25" customHeight="1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4.25" customHeight="1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4.25" customHeight="1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4.25" customHeight="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4.25" customHeight="1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4.25" customHeight="1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4.25" customHeight="1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4.25" customHeight="1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4.25" customHeight="1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4.25" customHeight="1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4.25" customHeight="1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4.25" customHeight="1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4.25" customHeight="1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4.25" customHeight="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4.25" customHeight="1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4.25" customHeight="1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4.25" customHeight="1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4.25" customHeight="1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4.25" customHeight="1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4.25" customHeight="1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4.25" customHeight="1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4.25" customHeight="1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4.25" customHeight="1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4.25" customHeight="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4.25" customHeight="1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4.25" customHeight="1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4.25" customHeight="1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4.25" customHeight="1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4.25" customHeight="1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4.25" customHeight="1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4.25" customHeight="1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4.25" customHeight="1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4.25" customHeight="1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4.25" customHeight="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4.25" customHeight="1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4.25" customHeight="1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4.25" customHeight="1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4.25" customHeight="1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4.25" customHeight="1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4.25" customHeight="1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4.25" customHeight="1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4.25" customHeight="1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4.25" customHeight="1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4.25" customHeight="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4.25" customHeight="1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4.25" customHeight="1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4.25" customHeight="1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4.25" customHeight="1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4.25" customHeight="1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4.25" customHeight="1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4.25" customHeight="1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4.25" customHeight="1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4.25" customHeight="1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4.25" customHeight="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4.25" customHeight="1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4.25" customHeight="1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4.25" customHeight="1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4.25" customHeight="1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4.25" customHeight="1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4.25" customHeight="1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4.25" customHeight="1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4.25" customHeight="1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4.25" customHeight="1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4.25" customHeight="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4.25" customHeight="1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4.25" customHeight="1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4.25" customHeight="1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4.25" customHeight="1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4.25" customHeight="1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4.25" customHeight="1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4.25" customHeight="1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4.25" customHeight="1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4.25" customHeight="1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4.25" customHeight="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4.25" customHeight="1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4.25" customHeight="1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4.25" customHeight="1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4.25" customHeight="1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4.25" customHeight="1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4.25" customHeight="1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4.25" customHeight="1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4.25" customHeight="1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4.25" customHeight="1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4.25" customHeight="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4.25" customHeight="1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4.25" customHeight="1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4.25" customHeight="1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4.25" customHeight="1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4.25" customHeight="1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4.25" customHeight="1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4.25" customHeight="1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4.25" customHeight="1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4.25" customHeight="1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4.25" customHeight="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4.25" customHeight="1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4.25" customHeight="1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4.25" customHeight="1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4.25" customHeight="1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4.25" customHeight="1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4.25" customHeight="1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4.25" customHeight="1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4.25" customHeight="1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4.25" customHeight="1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4.25" customHeight="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4.25" customHeight="1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4.25" customHeight="1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4.25" customHeight="1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4.25" customHeight="1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4.25" customHeight="1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4.25" customHeight="1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4.25" customHeight="1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4.25" customHeight="1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4.25" customHeight="1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4.25" customHeight="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4.25" customHeight="1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4.25" customHeight="1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4.25" customHeight="1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4.25" customHeight="1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4.25" customHeight="1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4.25" customHeight="1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4.25" customHeight="1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4.25" customHeight="1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4.25" customHeight="1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4.25" customHeight="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4.25" customHeight="1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4.25" customHeight="1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4.25" customHeight="1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4.25" customHeight="1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4.25" customHeight="1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4.25" customHeight="1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4.25" customHeight="1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4.25" customHeight="1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4.25" customHeight="1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4.25" customHeight="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4.25" customHeight="1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4.25" customHeight="1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4.25" customHeight="1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4.25" customHeight="1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4.25" customHeight="1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4.25" customHeight="1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4.25" customHeight="1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4.25" customHeight="1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4.25" customHeight="1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4.25" customHeight="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4.25" customHeight="1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4.25" customHeight="1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4.25" customHeight="1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4.25" customHeight="1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4.25" customHeight="1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4.25" customHeight="1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4.25" customHeight="1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4.25" customHeight="1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4.25" customHeight="1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4.25" customHeight="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4.25" customHeight="1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4.25" customHeight="1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4.25" customHeight="1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4.25" customHeight="1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4.25" customHeight="1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4.25" customHeight="1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4.25" customHeight="1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4.25" customHeight="1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4.25" customHeight="1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4.25" customHeight="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4.25" customHeight="1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4.25" customHeight="1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4.25" customHeight="1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4.25" customHeight="1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4.25" customHeight="1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4.25" customHeight="1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4.25" customHeight="1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4.25" customHeight="1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4.25" customHeight="1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4.25" customHeight="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4.25" customHeight="1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4.25" customHeight="1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4.25" customHeight="1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4.25" customHeight="1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4.25" customHeight="1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4.25" customHeight="1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4.25" customHeight="1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4.25" customHeight="1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4.25" customHeight="1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4.25" customHeight="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4.25" customHeight="1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4.25" customHeight="1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4.25" customHeight="1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4.25" customHeight="1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4.25" customHeight="1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4.25" customHeight="1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4.25" customHeight="1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4.25" customHeight="1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4.25" customHeight="1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4.25" customHeight="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4.25" customHeight="1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4.25" customHeight="1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4.25" customHeight="1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4.25" customHeight="1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4.25" customHeight="1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4.25" customHeight="1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4.25" customHeight="1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4.25" customHeight="1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4.25" customHeight="1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4.25" customHeight="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4.25" customHeight="1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4.25" customHeight="1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4.25" customHeight="1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4.25" customHeight="1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4.25" customHeight="1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4.25" customHeight="1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4.25" customHeight="1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4.25" customHeight="1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4.25" customHeight="1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4.25" customHeight="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4.25" customHeight="1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4.25" customHeight="1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4.25" customHeight="1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4.25" customHeight="1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4.25" customHeight="1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4.25" customHeight="1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4.25" customHeight="1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4.25" customHeight="1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4.25" customHeight="1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4.25" customHeight="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4.25" customHeight="1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4.25" customHeight="1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4.25" customHeight="1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4.25" customHeight="1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4.25" customHeight="1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4.25" customHeight="1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4.25" customHeight="1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4.25" customHeight="1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4.25" customHeight="1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4.25" customHeight="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4.25" customHeight="1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4.25" customHeight="1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4.25" customHeight="1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4.25" customHeight="1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4.25" customHeight="1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4.25" customHeight="1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4.25" customHeight="1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4.25" customHeight="1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4.25" customHeight="1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4.25" customHeight="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4.25" customHeight="1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4.25" customHeight="1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4.25" customHeight="1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4.25" customHeight="1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4.25" customHeight="1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4.25" customHeight="1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4.25" customHeight="1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4.25" customHeight="1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4.25" customHeight="1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4.25" customHeight="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4.25" customHeight="1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4.25" customHeight="1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4.25" customHeight="1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4.25" customHeight="1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4.25" customHeight="1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4.25" customHeight="1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4.25" customHeight="1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4.25" customHeight="1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4.25" customHeight="1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4.25" customHeight="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4.25" customHeight="1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4.25" customHeight="1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4.25" customHeight="1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4.25" customHeight="1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4.25" customHeight="1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4.25" customHeight="1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4.25" customHeight="1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4.25" customHeight="1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4.25" customHeight="1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4.25" customHeight="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4.25" customHeight="1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4.25" customHeight="1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4.25" customHeight="1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4.25" customHeight="1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4.25" customHeight="1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4.25" customHeight="1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4.25" customHeight="1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4.25" customHeight="1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4.25" customHeight="1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4.25" customHeight="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4.25" customHeight="1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4.25" customHeight="1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4.25" customHeight="1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4.25" customHeight="1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4.25" customHeight="1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4.25" customHeight="1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4.25" customHeight="1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4.25" customHeight="1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4.25" customHeight="1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4.25" customHeight="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4.25" customHeight="1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4.25" customHeight="1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4.25" customHeight="1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4.25" customHeight="1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4.25" customHeight="1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4.25" customHeight="1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4.25" customHeight="1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4.25" customHeight="1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4.25" customHeight="1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4.25" customHeight="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4.25" customHeight="1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4.25" customHeight="1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4.25" customHeight="1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4.25" customHeight="1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4.25" customHeight="1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4.25" customHeight="1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4.25" customHeight="1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4.25" customHeight="1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4.25" customHeight="1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4.25" customHeight="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4.25" customHeight="1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4.25" customHeight="1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4.25" customHeight="1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4.25" customHeight="1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4.25" customHeight="1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4.25" customHeight="1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4.25" customHeight="1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4.25" customHeight="1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4.25" customHeight="1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4.25" customHeight="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4.25" customHeight="1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4.25" customHeight="1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4.25" customHeight="1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4.25" customHeight="1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4.25" customHeight="1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4.25" customHeight="1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4.25" customHeight="1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4.25" customHeight="1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4.25" customHeight="1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4.25" customHeight="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4.25" customHeight="1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4.25" customHeight="1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4.25" customHeight="1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4.25" customHeight="1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4.25" customHeight="1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4.25" customHeight="1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4.25" customHeight="1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4.25" customHeight="1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4.25" customHeight="1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4.25" customHeight="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4.25" customHeight="1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4.25" customHeight="1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4.25" customHeight="1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4.25" customHeight="1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4.25" customHeight="1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4.25" customHeight="1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4.25" customHeight="1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4.25" customHeight="1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4.25" customHeight="1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4.25" customHeight="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4.25" customHeight="1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4.25" customHeight="1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4.25" customHeight="1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4.25" customHeight="1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4.25" customHeight="1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4.25" customHeight="1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4.25" customHeight="1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4.25" customHeight="1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4.25" customHeight="1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4.25" customHeight="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4.25" customHeight="1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4.25" customHeight="1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4.25" customHeight="1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4.25" customHeight="1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4.25" customHeight="1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4.25" customHeight="1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4.25" customHeight="1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4.25" customHeight="1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4.25" customHeight="1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4.25" customHeight="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4.25" customHeight="1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4.25" customHeight="1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4.25" customHeight="1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4.25" customHeight="1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4.25" customHeight="1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4.25" customHeight="1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4.25" customHeight="1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4.25" customHeight="1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4.25" customHeight="1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4.25" customHeight="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4.25" customHeight="1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4.25" customHeight="1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4.25" customHeight="1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4.25" customHeight="1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4.25" customHeight="1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4.25" customHeight="1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4.25" customHeight="1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4.25" customHeight="1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4.25" customHeight="1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4.25" customHeight="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4.25" customHeight="1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4.25" customHeight="1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4.25" customHeight="1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4.25" customHeight="1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4.25" customHeight="1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4.25" customHeight="1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4.25" customHeight="1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4.25" customHeight="1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4.25" customHeight="1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4.25" customHeight="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4.25" customHeight="1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4.25" customHeight="1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4.25" customHeight="1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4.25" customHeight="1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4.25" customHeight="1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4.25" customHeight="1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4.25" customHeight="1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4.25" customHeight="1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4.25" customHeight="1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4.25" customHeight="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4.25" customHeight="1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4.25" customHeight="1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4.25" customHeight="1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4.25" customHeight="1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4.25" customHeight="1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4.25" customHeight="1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4.25" customHeight="1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4.25" customHeight="1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4.25" customHeight="1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4.25" customHeight="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4.25" customHeight="1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4.25" customHeight="1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4.25" customHeight="1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4.25" customHeight="1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4.25" customHeight="1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4.25" customHeight="1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4.25" customHeight="1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4.25" customHeight="1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4.25" customHeight="1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4.25" customHeight="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4.25" customHeight="1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4.25" customHeight="1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4.25" customHeight="1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4.25" customHeight="1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4.25" customHeight="1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4.25" customHeight="1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4.25" customHeight="1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4.25" customHeight="1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4.25" customHeight="1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4.25" customHeight="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4.25" customHeight="1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4.25" customHeight="1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4.25" customHeight="1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4.25" customHeight="1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4.25" customHeight="1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4.25" customHeight="1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4.25" customHeight="1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4.25" customHeight="1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4.25" customHeight="1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4.25" customHeight="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4.25" customHeight="1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4.25" customHeight="1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4.25" customHeight="1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4.25" customHeight="1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4.25" customHeight="1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4.25" customHeight="1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4.25" customHeight="1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4.25" customHeight="1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4.25" customHeight="1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4.25" customHeight="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4.25" customHeight="1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4.25" customHeight="1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4.25" customHeight="1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4.25" customHeight="1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4.25" customHeight="1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4.25" customHeight="1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4.25" customHeight="1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4.25" customHeight="1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4.25" customHeight="1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4.25" customHeight="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4.25" customHeight="1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4.25" customHeight="1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4.25" customHeight="1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4.25" customHeight="1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4.25" customHeight="1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4.25" customHeight="1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4.25" customHeight="1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4.25" customHeight="1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4.25" customHeight="1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4.25" customHeight="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4.25" customHeight="1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4.25" customHeight="1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4.25" customHeight="1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4.25" customHeight="1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4.25" customHeight="1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4.25" customHeight="1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4.25" customHeight="1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4.25" customHeight="1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4.25" customHeight="1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4.25" customHeight="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4.25" customHeight="1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4.25" customHeight="1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4.25" customHeight="1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4.25" customHeight="1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4.25" customHeight="1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4.25" customHeight="1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4.25" customHeight="1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4.25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4.25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4.25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4.25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4.25" customHeight="1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4.25" customHeight="1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4.25" customHeight="1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4.25" customHeight="1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4.25" customHeight="1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4.25" customHeight="1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4.25" customHeight="1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4.25" customHeight="1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4.25" customHeight="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4.25" customHeight="1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4.25" customHeight="1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</sheetData>
  <conditionalFormatting sqref="D35:D36">
    <cfRule type="cellIs" dxfId="0" priority="5" operator="greaterThan">
      <formula>0</formula>
    </cfRule>
    <cfRule type="cellIs" dxfId="1" priority="6" operator="lessThanOrEqual">
      <formula>0</formula>
    </cfRule>
  </conditionalFormatting>
  <conditionalFormatting sqref="G2:G34">
    <cfRule type="colorScale" priority="3">
      <colorScale>
        <cfvo type="formula" val="0"/>
        <cfvo type="formula" val="18"/>
        <cfvo type="formula" val="30"/>
        <color rgb="FFE67C73"/>
        <color rgb="FFFFE599"/>
        <color rgb="FF57BB8A"/>
      </colorScale>
    </cfRule>
  </conditionalFormatting>
  <conditionalFormatting sqref="H2:H34">
    <cfRule type="colorScale" priority="7">
      <colorScale>
        <cfvo type="min"/>
        <cfvo type="percent" val="60"/>
        <cfvo type="max"/>
        <color rgb="FFE67C73"/>
        <color rgb="FFFFE599"/>
        <color rgb="FF57BB8A"/>
      </colorScale>
    </cfRule>
  </conditionalFormatting>
  <conditionalFormatting sqref="C2:C31;D2:D34;C33:C34">
    <cfRule type="colorScale" priority="1">
      <colorScale>
        <cfvo type="min"/>
        <cfvo type="percent" val="60"/>
        <cfvo type="max"/>
        <color rgb="FFE67C73"/>
        <color rgb="FFFFE599"/>
        <color rgb="FF57BB8A"/>
      </colorScale>
    </cfRule>
  </conditionalFormatting>
  <conditionalFormatting sqref="E2:E31;E33:E34">
    <cfRule type="cellIs" dxfId="2" priority="8" operator="greaterThan">
      <formula>0</formula>
    </cfRule>
    <cfRule type="cellIs" dxfId="3" priority="9" operator="lessThanOrEqual">
      <formula>0</formula>
    </cfRule>
  </conditionalFormatting>
  <conditionalFormatting sqref="F2:F31;F33:F34">
    <cfRule type="colorScale" priority="2">
      <colorScale>
        <cfvo type="formula" val="0"/>
        <cfvo type="formula" val="3"/>
        <cfvo type="formula" val="5"/>
        <color rgb="FFE67C73"/>
        <color rgb="FFFFE599"/>
        <color rgb="FF57BB8A"/>
      </colorScale>
    </cfRule>
  </conditionalFormatting>
  <conditionalFormatting sqref="I2:I31;I33:I34">
    <cfRule type="colorScale" priority="4">
      <colorScale>
        <cfvo type="min"/>
        <cfvo type="percent" val="50"/>
        <cfvo type="max"/>
        <color rgb="FFFFF2CC"/>
        <color rgb="FFFFE599"/>
        <color rgb="FFFFD666"/>
      </colorScale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B82"/>
  <sheetViews>
    <sheetView workbookViewId="0">
      <pane xSplit="1" ySplit="1" topLeftCell="B20" activePane="bottomRight" state="frozen"/>
      <selection/>
      <selection pane="topRight"/>
      <selection pane="bottomLeft"/>
      <selection pane="bottomRight" activeCell="R22" sqref="R22"/>
    </sheetView>
  </sheetViews>
  <sheetFormatPr defaultColWidth="14.4285714285714" defaultRowHeight="15" customHeight="1"/>
  <cols>
    <col min="2" max="2" width="42.8571428571429" customWidth="1"/>
    <col min="3" max="3" width="4" customWidth="1"/>
    <col min="4" max="9" width="5" customWidth="1"/>
    <col min="10" max="12" width="4" customWidth="1"/>
    <col min="13" max="18" width="5" customWidth="1"/>
    <col min="19" max="21" width="4" customWidth="1"/>
    <col min="22" max="27" width="5" customWidth="1"/>
    <col min="28" max="29" width="4" customWidth="1"/>
    <col min="30" max="32" width="5" customWidth="1"/>
    <col min="33" max="54" width="10" customWidth="1"/>
  </cols>
  <sheetData>
    <row r="1" spans="1:54">
      <c r="A1" s="1" t="s">
        <v>0</v>
      </c>
      <c r="B1" s="1" t="s">
        <v>1</v>
      </c>
      <c r="C1" s="2">
        <v>43531</v>
      </c>
      <c r="D1" s="2">
        <v>43536</v>
      </c>
      <c r="E1" s="2">
        <v>43538</v>
      </c>
      <c r="F1" s="2">
        <f t="shared" ref="F1:AF1" si="0">D1+7</f>
        <v>43543</v>
      </c>
      <c r="G1" s="3">
        <f t="shared" si="0"/>
        <v>43545</v>
      </c>
      <c r="H1" s="2">
        <f t="shared" si="0"/>
        <v>43550</v>
      </c>
      <c r="I1" s="2">
        <f t="shared" si="0"/>
        <v>43552</v>
      </c>
      <c r="J1" s="3">
        <f t="shared" si="0"/>
        <v>43557</v>
      </c>
      <c r="K1" s="2">
        <f t="shared" si="0"/>
        <v>43559</v>
      </c>
      <c r="L1" s="2">
        <f t="shared" si="0"/>
        <v>43564</v>
      </c>
      <c r="M1" s="3">
        <f t="shared" si="0"/>
        <v>43566</v>
      </c>
      <c r="N1" s="2">
        <f t="shared" si="0"/>
        <v>43571</v>
      </c>
      <c r="O1" s="2">
        <f t="shared" si="0"/>
        <v>43573</v>
      </c>
      <c r="P1" s="3">
        <f t="shared" si="0"/>
        <v>43578</v>
      </c>
      <c r="Q1" s="2">
        <f t="shared" si="0"/>
        <v>43580</v>
      </c>
      <c r="R1" s="2">
        <f t="shared" si="0"/>
        <v>43585</v>
      </c>
      <c r="S1" s="2">
        <f t="shared" si="0"/>
        <v>43587</v>
      </c>
      <c r="T1" s="3">
        <f t="shared" si="0"/>
        <v>43592</v>
      </c>
      <c r="U1" s="2">
        <f t="shared" si="0"/>
        <v>43594</v>
      </c>
      <c r="V1" s="2">
        <f t="shared" si="0"/>
        <v>43599</v>
      </c>
      <c r="W1" s="3">
        <f t="shared" si="0"/>
        <v>43601</v>
      </c>
      <c r="X1" s="2">
        <f t="shared" si="0"/>
        <v>43606</v>
      </c>
      <c r="Y1" s="2">
        <f t="shared" si="0"/>
        <v>43608</v>
      </c>
      <c r="Z1" s="3">
        <f t="shared" si="0"/>
        <v>43613</v>
      </c>
      <c r="AA1" s="2">
        <f t="shared" si="0"/>
        <v>43615</v>
      </c>
      <c r="AB1" s="3">
        <f t="shared" si="0"/>
        <v>43620</v>
      </c>
      <c r="AC1" s="2">
        <f t="shared" si="0"/>
        <v>43622</v>
      </c>
      <c r="AD1" s="3">
        <f t="shared" si="0"/>
        <v>43627</v>
      </c>
      <c r="AE1" s="2">
        <f t="shared" si="0"/>
        <v>43629</v>
      </c>
      <c r="AF1" s="3">
        <f t="shared" si="0"/>
        <v>43634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spans="1:32">
      <c r="A2" s="1" t="s">
        <v>9</v>
      </c>
      <c r="B2" s="1" t="s">
        <v>10</v>
      </c>
      <c r="C2" s="4" t="s">
        <v>69</v>
      </c>
      <c r="D2" s="4" t="s">
        <v>69</v>
      </c>
      <c r="E2" s="4" t="s">
        <v>69</v>
      </c>
      <c r="F2" s="4" t="s">
        <v>69</v>
      </c>
      <c r="G2" s="4" t="s">
        <v>69</v>
      </c>
      <c r="H2" s="4" t="s">
        <v>69</v>
      </c>
      <c r="I2" s="4" t="s">
        <v>69</v>
      </c>
      <c r="J2" s="4" t="s">
        <v>69</v>
      </c>
      <c r="K2" s="4" t="s">
        <v>69</v>
      </c>
      <c r="L2" s="4" t="s">
        <v>69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1" t="s">
        <v>9</v>
      </c>
      <c r="B3" s="1" t="s">
        <v>11</v>
      </c>
      <c r="C3" s="4" t="s">
        <v>69</v>
      </c>
      <c r="D3" s="4" t="s">
        <v>69</v>
      </c>
      <c r="E3" s="4" t="s">
        <v>69</v>
      </c>
      <c r="F3" s="4" t="s">
        <v>69</v>
      </c>
      <c r="G3" s="5"/>
      <c r="H3" s="4" t="s">
        <v>69</v>
      </c>
      <c r="I3" s="4" t="s">
        <v>69</v>
      </c>
      <c r="J3" s="4" t="s">
        <v>69</v>
      </c>
      <c r="K3" s="4" t="s">
        <v>69</v>
      </c>
      <c r="L3" s="4" t="s">
        <v>69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>
      <c r="A4" s="1" t="s">
        <v>12</v>
      </c>
      <c r="B4" s="1" t="s">
        <v>13</v>
      </c>
      <c r="C4" s="5"/>
      <c r="D4" s="4" t="s">
        <v>69</v>
      </c>
      <c r="E4" s="4" t="s">
        <v>69</v>
      </c>
      <c r="F4" s="4" t="s">
        <v>69</v>
      </c>
      <c r="G4" s="5"/>
      <c r="H4" s="5"/>
      <c r="I4" s="4" t="s">
        <v>69</v>
      </c>
      <c r="J4" s="4" t="s">
        <v>69</v>
      </c>
      <c r="K4" s="4" t="s">
        <v>69</v>
      </c>
      <c r="L4" s="4" t="s">
        <v>69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1" t="s">
        <v>14</v>
      </c>
      <c r="B5" s="1" t="s">
        <v>15</v>
      </c>
      <c r="C5" s="4" t="s">
        <v>69</v>
      </c>
      <c r="D5" s="4" t="s">
        <v>69</v>
      </c>
      <c r="E5" s="4" t="s">
        <v>69</v>
      </c>
      <c r="F5" s="4" t="s">
        <v>69</v>
      </c>
      <c r="G5" s="4" t="s">
        <v>69</v>
      </c>
      <c r="H5" s="4" t="s">
        <v>69</v>
      </c>
      <c r="I5" s="4" t="s">
        <v>69</v>
      </c>
      <c r="J5" s="4" t="s">
        <v>69</v>
      </c>
      <c r="K5" s="4" t="s">
        <v>69</v>
      </c>
      <c r="L5" s="4" t="s">
        <v>69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1" t="s">
        <v>16</v>
      </c>
      <c r="B6" s="1" t="s">
        <v>17</v>
      </c>
      <c r="C6" s="5"/>
      <c r="D6" s="5"/>
      <c r="E6" s="4" t="s">
        <v>69</v>
      </c>
      <c r="F6" s="4" t="s">
        <v>69</v>
      </c>
      <c r="G6" s="4" t="s">
        <v>69</v>
      </c>
      <c r="H6" s="4" t="s">
        <v>69</v>
      </c>
      <c r="I6" s="4" t="s">
        <v>69</v>
      </c>
      <c r="J6" s="4" t="s">
        <v>69</v>
      </c>
      <c r="K6" s="4" t="s">
        <v>69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1" t="s">
        <v>18</v>
      </c>
      <c r="B7" s="1" t="s">
        <v>19</v>
      </c>
      <c r="C7" s="5"/>
      <c r="D7" s="5"/>
      <c r="E7" s="4" t="s">
        <v>69</v>
      </c>
      <c r="F7" s="4" t="s">
        <v>69</v>
      </c>
      <c r="G7" s="5"/>
      <c r="H7" s="5"/>
      <c r="I7" s="5"/>
      <c r="J7" s="4" t="s">
        <v>69</v>
      </c>
      <c r="K7" s="4" t="s">
        <v>69</v>
      </c>
      <c r="L7" s="4" t="s">
        <v>69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1" t="s">
        <v>20</v>
      </c>
      <c r="B8" s="1" t="s">
        <v>21</v>
      </c>
      <c r="C8" s="5"/>
      <c r="D8" s="4" t="s">
        <v>69</v>
      </c>
      <c r="E8" s="4" t="s">
        <v>69</v>
      </c>
      <c r="F8" s="4" t="s">
        <v>69</v>
      </c>
      <c r="G8" s="5"/>
      <c r="H8" s="5"/>
      <c r="I8" s="4" t="s">
        <v>69</v>
      </c>
      <c r="J8" s="4" t="s">
        <v>69</v>
      </c>
      <c r="K8" s="4" t="s">
        <v>69</v>
      </c>
      <c r="L8" s="4" t="s">
        <v>69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1" t="s">
        <v>20</v>
      </c>
      <c r="B9" s="1" t="s">
        <v>22</v>
      </c>
      <c r="C9" s="4" t="s">
        <v>69</v>
      </c>
      <c r="D9" s="5"/>
      <c r="E9" s="4" t="s">
        <v>69</v>
      </c>
      <c r="F9" s="5"/>
      <c r="G9" s="4" t="s">
        <v>69</v>
      </c>
      <c r="H9" s="4" t="s">
        <v>69</v>
      </c>
      <c r="I9" s="4" t="s">
        <v>69</v>
      </c>
      <c r="J9" s="4" t="s">
        <v>69</v>
      </c>
      <c r="K9" s="4" t="s">
        <v>69</v>
      </c>
      <c r="L9" s="4" t="s">
        <v>69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s="1" t="s">
        <v>23</v>
      </c>
      <c r="B10" s="1" t="s">
        <v>24</v>
      </c>
      <c r="C10" s="4" t="s">
        <v>69</v>
      </c>
      <c r="D10" s="4" t="s">
        <v>69</v>
      </c>
      <c r="E10" s="4" t="s">
        <v>69</v>
      </c>
      <c r="F10" s="4" t="s">
        <v>69</v>
      </c>
      <c r="G10" s="4" t="s">
        <v>69</v>
      </c>
      <c r="H10" s="4" t="s">
        <v>69</v>
      </c>
      <c r="I10" s="4" t="s">
        <v>69</v>
      </c>
      <c r="J10" s="4" t="s">
        <v>69</v>
      </c>
      <c r="K10" s="4" t="s">
        <v>69</v>
      </c>
      <c r="L10" s="4" t="s">
        <v>69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s="1" t="s">
        <v>25</v>
      </c>
      <c r="B11" s="1" t="s">
        <v>26</v>
      </c>
      <c r="C11" s="4" t="s">
        <v>69</v>
      </c>
      <c r="D11" s="4" t="s">
        <v>69</v>
      </c>
      <c r="E11" s="4" t="s">
        <v>69</v>
      </c>
      <c r="F11" s="4" t="s">
        <v>69</v>
      </c>
      <c r="G11" s="5"/>
      <c r="H11" s="4" t="s">
        <v>69</v>
      </c>
      <c r="I11" s="4" t="s">
        <v>69</v>
      </c>
      <c r="J11" s="4" t="s">
        <v>69</v>
      </c>
      <c r="K11" s="4" t="s">
        <v>69</v>
      </c>
      <c r="L11" s="4" t="s">
        <v>69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s="1" t="s">
        <v>25</v>
      </c>
      <c r="B12" s="1" t="s">
        <v>27</v>
      </c>
      <c r="C12" s="5"/>
      <c r="D12" s="4" t="s">
        <v>69</v>
      </c>
      <c r="E12" s="4" t="s">
        <v>69</v>
      </c>
      <c r="F12" s="5"/>
      <c r="G12" s="4" t="s">
        <v>69</v>
      </c>
      <c r="H12" s="4" t="s">
        <v>69</v>
      </c>
      <c r="I12" s="4" t="s">
        <v>69</v>
      </c>
      <c r="J12" s="4" t="s">
        <v>69</v>
      </c>
      <c r="K12" s="4" t="s">
        <v>69</v>
      </c>
      <c r="L12" s="4" t="s">
        <v>69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s="1" t="s">
        <v>25</v>
      </c>
      <c r="B13" s="1" t="s">
        <v>28</v>
      </c>
      <c r="C13" s="4" t="s">
        <v>69</v>
      </c>
      <c r="D13" s="4" t="s">
        <v>69</v>
      </c>
      <c r="E13" s="4" t="s">
        <v>69</v>
      </c>
      <c r="F13" s="4" t="s">
        <v>69</v>
      </c>
      <c r="G13" s="4" t="s">
        <v>69</v>
      </c>
      <c r="H13" s="4" t="s">
        <v>69</v>
      </c>
      <c r="I13" s="4" t="s">
        <v>69</v>
      </c>
      <c r="J13" s="4" t="s">
        <v>69</v>
      </c>
      <c r="K13" s="4" t="s">
        <v>69</v>
      </c>
      <c r="L13" s="4" t="s">
        <v>69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s="1" t="s">
        <v>29</v>
      </c>
      <c r="B14" s="1" t="s">
        <v>30</v>
      </c>
      <c r="C14" s="5"/>
      <c r="D14" s="4" t="s">
        <v>69</v>
      </c>
      <c r="E14" s="4" t="s">
        <v>69</v>
      </c>
      <c r="F14" s="4" t="s">
        <v>69</v>
      </c>
      <c r="G14" s="4" t="s">
        <v>69</v>
      </c>
      <c r="H14" s="4" t="s">
        <v>69</v>
      </c>
      <c r="I14" s="4" t="s">
        <v>69</v>
      </c>
      <c r="J14" s="4" t="s">
        <v>69</v>
      </c>
      <c r="K14" s="4" t="s">
        <v>69</v>
      </c>
      <c r="L14" s="4" t="s">
        <v>69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s="1" t="s">
        <v>31</v>
      </c>
      <c r="B15" s="1" t="s">
        <v>32</v>
      </c>
      <c r="C15" s="4" t="s">
        <v>69</v>
      </c>
      <c r="D15" s="4" t="s">
        <v>69</v>
      </c>
      <c r="E15" s="5"/>
      <c r="F15" s="5"/>
      <c r="G15" s="5"/>
      <c r="H15" s="4" t="s">
        <v>69</v>
      </c>
      <c r="I15" s="4" t="s">
        <v>69</v>
      </c>
      <c r="J15" s="4" t="s">
        <v>69</v>
      </c>
      <c r="K15" s="4" t="s">
        <v>69</v>
      </c>
      <c r="L15" s="4" t="s">
        <v>69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s="1" t="s">
        <v>33</v>
      </c>
      <c r="B16" s="1" t="s">
        <v>34</v>
      </c>
      <c r="C16" s="4" t="s">
        <v>69</v>
      </c>
      <c r="D16" s="4" t="s">
        <v>69</v>
      </c>
      <c r="E16" s="4" t="s">
        <v>69</v>
      </c>
      <c r="F16" s="4" t="s">
        <v>69</v>
      </c>
      <c r="G16" s="4" t="s">
        <v>69</v>
      </c>
      <c r="H16" s="4" t="s">
        <v>69</v>
      </c>
      <c r="I16" s="4" t="s">
        <v>69</v>
      </c>
      <c r="J16" s="4" t="s">
        <v>69</v>
      </c>
      <c r="K16" s="4" t="s">
        <v>69</v>
      </c>
      <c r="L16" s="4" t="s">
        <v>69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s="1" t="s">
        <v>35</v>
      </c>
      <c r="B17" s="1" t="s">
        <v>36</v>
      </c>
      <c r="C17" s="5"/>
      <c r="D17" s="4" t="s">
        <v>69</v>
      </c>
      <c r="E17" s="4" t="s">
        <v>69</v>
      </c>
      <c r="F17" s="4" t="s">
        <v>69</v>
      </c>
      <c r="G17" s="5"/>
      <c r="H17" s="4" t="s">
        <v>69</v>
      </c>
      <c r="I17" s="4" t="s">
        <v>69</v>
      </c>
      <c r="J17" s="4" t="s">
        <v>69</v>
      </c>
      <c r="K17" s="4" t="s">
        <v>69</v>
      </c>
      <c r="L17" s="4" t="s">
        <v>69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s="1" t="s">
        <v>37</v>
      </c>
      <c r="B18" s="1" t="s">
        <v>38</v>
      </c>
      <c r="C18" s="5"/>
      <c r="D18" s="4" t="s">
        <v>69</v>
      </c>
      <c r="E18" s="4" t="s">
        <v>69</v>
      </c>
      <c r="F18" s="4" t="s">
        <v>69</v>
      </c>
      <c r="G18" s="4" t="s">
        <v>69</v>
      </c>
      <c r="H18" s="4" t="s">
        <v>69</v>
      </c>
      <c r="I18" s="4" t="s">
        <v>69</v>
      </c>
      <c r="J18" s="4" t="s">
        <v>69</v>
      </c>
      <c r="K18" s="4" t="s">
        <v>69</v>
      </c>
      <c r="L18" s="4" t="s">
        <v>69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s="1" t="s">
        <v>39</v>
      </c>
      <c r="B19" s="1" t="s">
        <v>40</v>
      </c>
      <c r="C19" s="4" t="s">
        <v>69</v>
      </c>
      <c r="D19" s="4" t="s">
        <v>69</v>
      </c>
      <c r="E19" s="4" t="s">
        <v>69</v>
      </c>
      <c r="F19" s="4" t="s">
        <v>69</v>
      </c>
      <c r="G19" s="4" t="s">
        <v>69</v>
      </c>
      <c r="H19" s="4" t="s">
        <v>69</v>
      </c>
      <c r="I19" s="4" t="s">
        <v>69</v>
      </c>
      <c r="J19" s="4" t="s">
        <v>69</v>
      </c>
      <c r="K19" s="4" t="s">
        <v>69</v>
      </c>
      <c r="L19" s="4" t="s">
        <v>69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s="1" t="s">
        <v>41</v>
      </c>
      <c r="B20" s="1" t="s">
        <v>42</v>
      </c>
      <c r="C20" s="5"/>
      <c r="D20" s="4" t="s">
        <v>69</v>
      </c>
      <c r="E20" s="5"/>
      <c r="F20" s="4" t="s">
        <v>69</v>
      </c>
      <c r="G20" s="4" t="s">
        <v>69</v>
      </c>
      <c r="H20" s="4" t="s">
        <v>69</v>
      </c>
      <c r="I20" s="4" t="s">
        <v>69</v>
      </c>
      <c r="J20" s="4" t="s">
        <v>69</v>
      </c>
      <c r="K20" s="4" t="s">
        <v>69</v>
      </c>
      <c r="L20" s="4" t="s">
        <v>69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s="1" t="s">
        <v>43</v>
      </c>
      <c r="B21" s="1" t="s">
        <v>44</v>
      </c>
      <c r="C21" s="4" t="s">
        <v>69</v>
      </c>
      <c r="D21" s="4" t="s">
        <v>69</v>
      </c>
      <c r="E21" s="4" t="s">
        <v>69</v>
      </c>
      <c r="F21" s="4" t="s">
        <v>69</v>
      </c>
      <c r="G21" s="5"/>
      <c r="H21" s="4" t="s">
        <v>69</v>
      </c>
      <c r="I21" s="4" t="s">
        <v>69</v>
      </c>
      <c r="J21" s="4" t="s">
        <v>69</v>
      </c>
      <c r="K21" s="4" t="s">
        <v>69</v>
      </c>
      <c r="L21" s="4" t="s">
        <v>69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s="1" t="s">
        <v>45</v>
      </c>
      <c r="B22" s="1" t="s">
        <v>46</v>
      </c>
      <c r="C22" s="5"/>
      <c r="D22" s="4" t="s">
        <v>69</v>
      </c>
      <c r="E22" s="4" t="s">
        <v>69</v>
      </c>
      <c r="F22" s="5"/>
      <c r="G22" s="5"/>
      <c r="H22" s="4" t="s">
        <v>69</v>
      </c>
      <c r="I22" s="4" t="s">
        <v>69</v>
      </c>
      <c r="J22" s="4" t="s">
        <v>69</v>
      </c>
      <c r="K22" s="4" t="s">
        <v>69</v>
      </c>
      <c r="L22" s="4" t="s">
        <v>69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s="1" t="s">
        <v>47</v>
      </c>
      <c r="B23" s="1" t="s">
        <v>48</v>
      </c>
      <c r="C23" s="4" t="s">
        <v>69</v>
      </c>
      <c r="D23" s="4" t="s">
        <v>69</v>
      </c>
      <c r="E23" s="5"/>
      <c r="F23" s="4" t="s">
        <v>69</v>
      </c>
      <c r="G23" s="4" t="s">
        <v>69</v>
      </c>
      <c r="H23" s="4" t="s">
        <v>69</v>
      </c>
      <c r="I23" s="4" t="s">
        <v>69</v>
      </c>
      <c r="J23" s="4" t="s">
        <v>69</v>
      </c>
      <c r="K23" s="4" t="s">
        <v>69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s="1" t="s">
        <v>49</v>
      </c>
      <c r="B24" s="1" t="s">
        <v>50</v>
      </c>
      <c r="C24" s="5"/>
      <c r="D24" s="5"/>
      <c r="E24" s="4" t="s">
        <v>69</v>
      </c>
      <c r="F24" s="5"/>
      <c r="G24" s="4" t="s">
        <v>69</v>
      </c>
      <c r="H24" s="4" t="s">
        <v>69</v>
      </c>
      <c r="I24" s="4" t="s">
        <v>69</v>
      </c>
      <c r="J24" s="4" t="s">
        <v>69</v>
      </c>
      <c r="K24" s="4" t="s">
        <v>69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s="1" t="s">
        <v>51</v>
      </c>
      <c r="B25" s="1" t="s">
        <v>52</v>
      </c>
      <c r="C25" s="4" t="s">
        <v>69</v>
      </c>
      <c r="D25" s="4" t="s">
        <v>69</v>
      </c>
      <c r="E25" s="4" t="s">
        <v>69</v>
      </c>
      <c r="F25" s="4" t="s">
        <v>69</v>
      </c>
      <c r="G25" s="4" t="s">
        <v>69</v>
      </c>
      <c r="H25" s="4" t="s">
        <v>69</v>
      </c>
      <c r="I25" s="4" t="s">
        <v>69</v>
      </c>
      <c r="J25" s="4" t="s">
        <v>69</v>
      </c>
      <c r="K25" s="4" t="s">
        <v>69</v>
      </c>
      <c r="L25" s="4" t="s">
        <v>69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s="1" t="s">
        <v>53</v>
      </c>
      <c r="B26" s="1" t="s">
        <v>54</v>
      </c>
      <c r="C26" s="5"/>
      <c r="D26" s="4" t="s">
        <v>69</v>
      </c>
      <c r="E26" s="4" t="s">
        <v>69</v>
      </c>
      <c r="F26" s="4" t="s">
        <v>69</v>
      </c>
      <c r="G26" s="5"/>
      <c r="H26" s="4" t="s">
        <v>69</v>
      </c>
      <c r="I26" s="4" t="s">
        <v>69</v>
      </c>
      <c r="J26" s="4" t="s">
        <v>69</v>
      </c>
      <c r="K26" s="4" t="s">
        <v>69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s="1" t="s">
        <v>55</v>
      </c>
      <c r="B27" s="1" t="s">
        <v>56</v>
      </c>
      <c r="C27" s="5"/>
      <c r="D27" s="4" t="s">
        <v>69</v>
      </c>
      <c r="E27" s="4" t="s">
        <v>69</v>
      </c>
      <c r="F27" s="4" t="s">
        <v>69</v>
      </c>
      <c r="G27" s="4" t="s">
        <v>69</v>
      </c>
      <c r="H27" s="4" t="s">
        <v>69</v>
      </c>
      <c r="I27" s="4" t="s">
        <v>69</v>
      </c>
      <c r="J27" s="4" t="s">
        <v>69</v>
      </c>
      <c r="K27" s="4" t="s">
        <v>69</v>
      </c>
      <c r="L27" s="4" t="s">
        <v>69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s="1" t="s">
        <v>57</v>
      </c>
      <c r="B28" s="1" t="s">
        <v>58</v>
      </c>
      <c r="C28" s="4" t="s">
        <v>69</v>
      </c>
      <c r="D28" s="4" t="s">
        <v>69</v>
      </c>
      <c r="E28" s="4" t="s">
        <v>69</v>
      </c>
      <c r="F28" s="4" t="s">
        <v>69</v>
      </c>
      <c r="G28" s="5"/>
      <c r="H28" s="4" t="s">
        <v>69</v>
      </c>
      <c r="I28" s="4" t="s">
        <v>69</v>
      </c>
      <c r="J28" s="4" t="s">
        <v>69</v>
      </c>
      <c r="K28" s="4" t="s">
        <v>69</v>
      </c>
      <c r="L28" s="4" t="s">
        <v>69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>
      <c r="A29" s="1" t="s">
        <v>59</v>
      </c>
      <c r="B29" s="1" t="s">
        <v>60</v>
      </c>
      <c r="C29" s="5"/>
      <c r="D29" s="4" t="s">
        <v>69</v>
      </c>
      <c r="E29" s="4" t="s">
        <v>69</v>
      </c>
      <c r="F29" s="4" t="s">
        <v>69</v>
      </c>
      <c r="G29" s="5"/>
      <c r="H29" s="4" t="s">
        <v>69</v>
      </c>
      <c r="I29" s="4" t="s">
        <v>69</v>
      </c>
      <c r="J29" s="4" t="s">
        <v>69</v>
      </c>
      <c r="K29" s="4" t="s">
        <v>69</v>
      </c>
      <c r="L29" s="4" t="s">
        <v>69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>
      <c r="A30" s="1" t="s">
        <v>61</v>
      </c>
      <c r="B30" s="1" t="s">
        <v>62</v>
      </c>
      <c r="C30" s="5"/>
      <c r="D30" s="4" t="s">
        <v>69</v>
      </c>
      <c r="E30" s="5"/>
      <c r="F30" s="4" t="s">
        <v>69</v>
      </c>
      <c r="G30" s="4" t="s">
        <v>69</v>
      </c>
      <c r="H30" s="4" t="s">
        <v>69</v>
      </c>
      <c r="I30" s="4" t="s">
        <v>69</v>
      </c>
      <c r="J30" s="4" t="s">
        <v>69</v>
      </c>
      <c r="K30" s="4" t="s">
        <v>69</v>
      </c>
      <c r="L30" s="4" t="s">
        <v>69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>
      <c r="A31" s="1" t="s">
        <v>63</v>
      </c>
      <c r="B31" s="1" t="s">
        <v>64</v>
      </c>
      <c r="C31" s="4" t="s">
        <v>69</v>
      </c>
      <c r="D31" s="4" t="s">
        <v>69</v>
      </c>
      <c r="E31" s="4" t="s">
        <v>69</v>
      </c>
      <c r="F31" s="4" t="s">
        <v>69</v>
      </c>
      <c r="G31" s="5"/>
      <c r="H31" s="5"/>
      <c r="I31" s="4" t="s">
        <v>69</v>
      </c>
      <c r="J31" s="4" t="s">
        <v>69</v>
      </c>
      <c r="K31" s="4" t="s">
        <v>69</v>
      </c>
      <c r="L31" s="4" t="s">
        <v>69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>
      <c r="A32" s="5"/>
      <c r="B32" s="5"/>
      <c r="C32" s="5">
        <f t="shared" ref="C32:L32" si="1">COUNTA(C2:C31)</f>
        <v>15</v>
      </c>
      <c r="D32" s="5">
        <f t="shared" si="1"/>
        <v>26</v>
      </c>
      <c r="E32" s="5">
        <f t="shared" si="1"/>
        <v>26</v>
      </c>
      <c r="F32" s="5">
        <f t="shared" si="1"/>
        <v>25</v>
      </c>
      <c r="G32" s="5">
        <f t="shared" si="1"/>
        <v>17</v>
      </c>
      <c r="H32" s="5">
        <f t="shared" si="1"/>
        <v>26</v>
      </c>
      <c r="I32" s="5">
        <f t="shared" si="1"/>
        <v>29</v>
      </c>
      <c r="J32" s="5">
        <f t="shared" si="1"/>
        <v>30</v>
      </c>
      <c r="K32" s="5">
        <f t="shared" si="1"/>
        <v>30</v>
      </c>
      <c r="L32" s="5">
        <f t="shared" si="1"/>
        <v>26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53" spans="2:2">
      <c r="B53" s="2">
        <v>43531</v>
      </c>
    </row>
    <row r="54" spans="2:2">
      <c r="B54" s="2">
        <v>43536</v>
      </c>
    </row>
    <row r="55" spans="2:3">
      <c r="B55" s="2">
        <v>43538</v>
      </c>
      <c r="C55">
        <f t="shared" ref="C55:C64" si="2">C34</f>
        <v>0</v>
      </c>
    </row>
    <row r="56" spans="2:3">
      <c r="B56" s="2">
        <f t="shared" ref="B56:B82" si="3">B54+7</f>
        <v>43543</v>
      </c>
      <c r="C56">
        <f t="shared" si="2"/>
        <v>0</v>
      </c>
    </row>
    <row r="57" spans="2:3">
      <c r="B57" s="3">
        <f t="shared" si="3"/>
        <v>43545</v>
      </c>
      <c r="C57">
        <f t="shared" si="2"/>
        <v>0</v>
      </c>
    </row>
    <row r="58" spans="2:3">
      <c r="B58" s="2">
        <f t="shared" si="3"/>
        <v>43550</v>
      </c>
      <c r="C58">
        <f t="shared" si="2"/>
        <v>0</v>
      </c>
    </row>
    <row r="59" spans="2:3">
      <c r="B59" s="2">
        <f t="shared" si="3"/>
        <v>43552</v>
      </c>
      <c r="C59">
        <f t="shared" si="2"/>
        <v>0</v>
      </c>
    </row>
    <row r="60" spans="2:3">
      <c r="B60" s="3">
        <f t="shared" si="3"/>
        <v>43557</v>
      </c>
      <c r="C60">
        <f t="shared" si="2"/>
        <v>0</v>
      </c>
    </row>
    <row r="61" spans="2:3">
      <c r="B61" s="2">
        <f t="shared" si="3"/>
        <v>43559</v>
      </c>
      <c r="C61">
        <f t="shared" si="2"/>
        <v>0</v>
      </c>
    </row>
    <row r="62" spans="2:3">
      <c r="B62" s="2">
        <f t="shared" si="3"/>
        <v>43564</v>
      </c>
      <c r="C62">
        <f t="shared" si="2"/>
        <v>0</v>
      </c>
    </row>
    <row r="63" spans="2:3">
      <c r="B63" s="3">
        <f t="shared" si="3"/>
        <v>43566</v>
      </c>
      <c r="C63">
        <f t="shared" si="2"/>
        <v>0</v>
      </c>
    </row>
    <row r="64" spans="2:3">
      <c r="B64" s="2">
        <f t="shared" si="3"/>
        <v>43571</v>
      </c>
      <c r="C64">
        <f t="shared" si="2"/>
        <v>0</v>
      </c>
    </row>
    <row r="65" spans="2:2">
      <c r="B65" s="2">
        <f t="shared" si="3"/>
        <v>43573</v>
      </c>
    </row>
    <row r="66" spans="2:2">
      <c r="B66" s="3">
        <f t="shared" si="3"/>
        <v>43578</v>
      </c>
    </row>
    <row r="67" spans="2:2">
      <c r="B67" s="2">
        <f t="shared" si="3"/>
        <v>43580</v>
      </c>
    </row>
    <row r="68" spans="2:2">
      <c r="B68" s="2">
        <f t="shared" si="3"/>
        <v>43585</v>
      </c>
    </row>
    <row r="69" spans="2:2">
      <c r="B69" s="2">
        <f t="shared" si="3"/>
        <v>43587</v>
      </c>
    </row>
    <row r="70" spans="2:2">
      <c r="B70" s="3">
        <f t="shared" si="3"/>
        <v>43592</v>
      </c>
    </row>
    <row r="71" spans="2:2">
      <c r="B71" s="2">
        <f t="shared" si="3"/>
        <v>43594</v>
      </c>
    </row>
    <row r="72" spans="2:2">
      <c r="B72" s="2">
        <f t="shared" si="3"/>
        <v>43599</v>
      </c>
    </row>
    <row r="73" spans="2:2">
      <c r="B73" s="3">
        <f t="shared" si="3"/>
        <v>43601</v>
      </c>
    </row>
    <row r="74" spans="2:2">
      <c r="B74" s="2">
        <f t="shared" si="3"/>
        <v>43606</v>
      </c>
    </row>
    <row r="75" spans="2:2">
      <c r="B75" s="2">
        <f t="shared" si="3"/>
        <v>43608</v>
      </c>
    </row>
    <row r="76" spans="2:2">
      <c r="B76" s="3">
        <f t="shared" si="3"/>
        <v>43613</v>
      </c>
    </row>
    <row r="77" spans="2:2">
      <c r="B77" s="2">
        <f t="shared" si="3"/>
        <v>43615</v>
      </c>
    </row>
    <row r="78" spans="2:2">
      <c r="B78" s="3">
        <f t="shared" si="3"/>
        <v>43620</v>
      </c>
    </row>
    <row r="79" spans="2:2">
      <c r="B79" s="2">
        <f t="shared" si="3"/>
        <v>43622</v>
      </c>
    </row>
    <row r="80" spans="2:2">
      <c r="B80" s="3">
        <f t="shared" si="3"/>
        <v>43627</v>
      </c>
    </row>
    <row r="81" spans="2:2">
      <c r="B81" s="2">
        <f t="shared" si="3"/>
        <v>43629</v>
      </c>
    </row>
    <row r="82" spans="2:2">
      <c r="B82" s="3">
        <f t="shared" si="3"/>
        <v>43634</v>
      </c>
    </row>
  </sheetData>
  <conditionalFormatting sqref="C2:BB31">
    <cfRule type="notContainsBlanks" dxfId="4" priority="1">
      <formula>LEN(TRIM(C2))&gt;0</formula>
    </cfRule>
  </conditionalFormatting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Notas</vt:lpstr>
      <vt:lpstr>Presença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Souza</cp:lastModifiedBy>
  <dcterms:created xsi:type="dcterms:W3CDTF">2019-04-10T18:14:36Z</dcterms:created>
  <dcterms:modified xsi:type="dcterms:W3CDTF">2019-04-10T18:37:34Z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1046-10.2.0.7635</vt:lpwstr>
  </property>
</Properties>
</file>