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sh1k\GitProg\FA19\Course II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5" i="1" l="1"/>
  <c r="P79" i="1"/>
  <c r="P80" i="1"/>
  <c r="P81" i="1"/>
  <c r="P82" i="1"/>
  <c r="P83" i="1"/>
  <c r="P84" i="1"/>
  <c r="K85" i="1" l="1"/>
  <c r="L85" i="1"/>
  <c r="M85" i="1"/>
  <c r="N85" i="1"/>
  <c r="O85" i="1"/>
  <c r="F120" i="1"/>
  <c r="F121" i="1" s="1"/>
  <c r="F122" i="1" s="1"/>
  <c r="F110" i="1"/>
  <c r="F111" i="1" s="1"/>
  <c r="F108" i="1"/>
  <c r="F109" i="1" s="1"/>
  <c r="F107" i="1"/>
  <c r="F100" i="1"/>
  <c r="F101" i="1" s="1"/>
  <c r="F98" i="1"/>
  <c r="F103" i="1" s="1"/>
  <c r="F97" i="1"/>
  <c r="F92" i="1"/>
  <c r="F90" i="1"/>
  <c r="F91" i="1" s="1"/>
  <c r="F95" i="1" s="1"/>
  <c r="F89" i="1"/>
  <c r="B85" i="1"/>
  <c r="D85" i="1"/>
  <c r="E85" i="1"/>
  <c r="F85" i="1"/>
  <c r="G85" i="1"/>
  <c r="C85" i="1"/>
  <c r="H80" i="1"/>
  <c r="H81" i="1"/>
  <c r="H82" i="1"/>
  <c r="H83" i="1"/>
  <c r="H84" i="1"/>
  <c r="H79" i="1"/>
  <c r="F113" i="1" l="1"/>
  <c r="D13" i="1"/>
  <c r="E13" i="1"/>
  <c r="F13" i="1"/>
  <c r="G13" i="1"/>
  <c r="I7" i="1"/>
  <c r="H8" i="1"/>
  <c r="H9" i="1"/>
  <c r="H10" i="1"/>
  <c r="H11" i="1"/>
  <c r="H12" i="1"/>
  <c r="H7" i="1"/>
  <c r="G47" i="1" l="1"/>
  <c r="D43" i="1"/>
  <c r="E43" i="1"/>
  <c r="F43" i="1"/>
  <c r="G43" i="1"/>
  <c r="C43" i="1"/>
  <c r="H38" i="1"/>
  <c r="D48" i="1" s="1"/>
  <c r="H39" i="1"/>
  <c r="E49" i="1" s="1"/>
  <c r="H40" i="1"/>
  <c r="F50" i="1" s="1"/>
  <c r="H41" i="1"/>
  <c r="G51" i="1" s="1"/>
  <c r="H42" i="1"/>
  <c r="D52" i="1" s="1"/>
  <c r="H37" i="1"/>
  <c r="F47" i="1" s="1"/>
  <c r="C13" i="1"/>
  <c r="C49" i="1" l="1"/>
  <c r="D49" i="1"/>
  <c r="C47" i="1"/>
  <c r="F51" i="1"/>
  <c r="C50" i="1"/>
  <c r="E47" i="1"/>
  <c r="G49" i="1"/>
  <c r="E50" i="1"/>
  <c r="D47" i="1"/>
  <c r="F49" i="1"/>
  <c r="D50" i="1"/>
  <c r="G48" i="1"/>
  <c r="G52" i="1"/>
  <c r="F48" i="1"/>
  <c r="E51" i="1"/>
  <c r="F52" i="1"/>
  <c r="E48" i="1"/>
  <c r="G50" i="1"/>
  <c r="C51" i="1"/>
  <c r="D51" i="1"/>
  <c r="E52" i="1"/>
  <c r="C48" i="1"/>
  <c r="C52" i="1"/>
  <c r="D53" i="1" l="1"/>
  <c r="D56" i="1" s="1"/>
  <c r="E53" i="1"/>
  <c r="E56" i="1" s="1"/>
  <c r="F53" i="1"/>
  <c r="F56" i="1" s="1"/>
  <c r="G53" i="1"/>
  <c r="G56" i="1" s="1"/>
  <c r="C53" i="1"/>
  <c r="C56" i="1" s="1"/>
</calcChain>
</file>

<file path=xl/sharedStrings.xml><?xml version="1.0" encoding="utf-8"?>
<sst xmlns="http://schemas.openxmlformats.org/spreadsheetml/2006/main" count="167" uniqueCount="37">
  <si>
    <t>Метод сумм рангов</t>
  </si>
  <si>
    <t>Проект 1</t>
  </si>
  <si>
    <t>Проект 2</t>
  </si>
  <si>
    <t>Проект 3</t>
  </si>
  <si>
    <t>Проект 4</t>
  </si>
  <si>
    <t>Проект 5</t>
  </si>
  <si>
    <t>Эксперт 1</t>
  </si>
  <si>
    <t>Эксперт 2</t>
  </si>
  <si>
    <t>Эксперт 3</t>
  </si>
  <si>
    <t>Эксперт 4</t>
  </si>
  <si>
    <t>Эксперт 5</t>
  </si>
  <si>
    <t>Эксперт 6</t>
  </si>
  <si>
    <t>Сумма рангов</t>
  </si>
  <si>
    <t>Итоговый ранг</t>
  </si>
  <si>
    <r>
      <t xml:space="preserve">2 вариант итоговой ранжировки: </t>
    </r>
    <r>
      <rPr>
        <sz val="11"/>
        <color theme="1"/>
        <rFont val="Calibri"/>
        <family val="2"/>
        <charset val="204"/>
        <scheme val="minor"/>
      </rPr>
      <t>эксперты назначали каждому проекту баллы (чем больше - тем лучше)</t>
    </r>
  </si>
  <si>
    <t>Нормированный ранг</t>
  </si>
  <si>
    <t>Сумма</t>
  </si>
  <si>
    <t>Метод нормированного ранга</t>
  </si>
  <si>
    <t>ПОЛУЧЕНИЕ ОБОБЩЁННОЙ ЭКСПЕРТНОЙ ОЦЕНКИ В ПОРЯДКОВОЙ ШКАЛЕ</t>
  </si>
  <si>
    <r>
      <t xml:space="preserve">1 вариант итоговой ранжировки: </t>
    </r>
    <r>
      <rPr>
        <sz val="12"/>
        <color theme="1"/>
        <rFont val="Calibri"/>
        <family val="2"/>
        <charset val="204"/>
        <scheme val="minor"/>
      </rPr>
      <t>эксперты наиболее предпочтительному проекту ставили ранг, равный 1</t>
    </r>
  </si>
  <si>
    <t>Норм. ранг</t>
  </si>
  <si>
    <t>Предварительная стандартизация ранжировок не требуется!</t>
  </si>
  <si>
    <t>Требует обязательной предварительной стандартизации всех ранжировок!</t>
  </si>
  <si>
    <t>Коэффициент относительной значимости</t>
  </si>
  <si>
    <r>
      <rPr>
        <b/>
        <sz val="11"/>
        <color theme="1"/>
        <rFont val="Calibri"/>
        <family val="2"/>
        <charset val="204"/>
        <scheme val="minor"/>
      </rPr>
      <t>Самостоятельная работа:</t>
    </r>
    <r>
      <rPr>
        <sz val="11"/>
        <color theme="1"/>
        <rFont val="Calibri"/>
        <family val="2"/>
        <charset val="204"/>
        <scheme val="minor"/>
      </rPr>
      <t xml:space="preserve"> найти обобщённую экспертную ранжировку, используя метод сумм рангов и метод нормированного ранга</t>
    </r>
  </si>
  <si>
    <t>Объект 1</t>
  </si>
  <si>
    <t>Объект 2</t>
  </si>
  <si>
    <t>Объект 3</t>
  </si>
  <si>
    <t>Объект 4</t>
  </si>
  <si>
    <t>Объект 5</t>
  </si>
  <si>
    <t>Объект 6</t>
  </si>
  <si>
    <t>Ранг объекта</t>
  </si>
  <si>
    <t>Объект</t>
  </si>
  <si>
    <t>Номер объекта</t>
  </si>
  <si>
    <t>Скоректировнный ранг</t>
  </si>
  <si>
    <t>Сортировка по рангу</t>
  </si>
  <si>
    <t>Сортировка по баллу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</si>
</sst>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1" fillId="2" borderId="1" xfId="0" applyFont="1" applyFill="1" applyBorder="1"/>
    <xf numFmtId="0" fontId="1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4" borderId="1" xfId="0" applyFill="1" applyBorder="1"/>
    <xf numFmtId="0" fontId="0" fillId="0" borderId="1" xfId="0" applyFill="1" applyBorder="1" applyAlignment="1">
      <alignment wrapText="1"/>
    </xf>
    <xf numFmtId="0" fontId="0" fillId="5" borderId="0" xfId="0" applyFill="1"/>
    <xf numFmtId="0" fontId="4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35</xdr:row>
      <xdr:rowOff>12700</xdr:rowOff>
    </xdr:from>
    <xdr:to>
      <xdr:col>19</xdr:col>
      <xdr:colOff>545440</xdr:colOff>
      <xdr:row>51</xdr:row>
      <xdr:rowOff>92499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587AD3-0492-425B-8AD6-C77D10586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5600" y="6991350"/>
          <a:ext cx="7041490" cy="342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tabSelected="1" topLeftCell="A93" workbookViewId="0">
      <selection activeCell="R86" sqref="R86"/>
    </sheetView>
  </sheetViews>
  <sheetFormatPr defaultRowHeight="15" x14ac:dyDescent="0.25"/>
  <cols>
    <col min="1" max="1" width="3.7109375" customWidth="1"/>
    <col min="2" max="2" width="18.140625" customWidth="1"/>
    <col min="5" max="5" width="9.28515625" customWidth="1"/>
    <col min="16" max="16" width="9.140625" customWidth="1"/>
  </cols>
  <sheetData>
    <row r="2" spans="1:9" x14ac:dyDescent="0.25">
      <c r="B2" s="13" t="s">
        <v>18</v>
      </c>
    </row>
    <row r="4" spans="1:9" x14ac:dyDescent="0.25">
      <c r="A4">
        <v>1</v>
      </c>
      <c r="B4" s="10" t="s">
        <v>0</v>
      </c>
      <c r="C4" s="17" t="s">
        <v>22</v>
      </c>
    </row>
    <row r="6" spans="1:9" ht="15.75" x14ac:dyDescent="0.25">
      <c r="B6" s="1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9" ht="15.75" x14ac:dyDescent="0.25">
      <c r="B7" s="2" t="s">
        <v>6</v>
      </c>
      <c r="C7" s="3">
        <v>5</v>
      </c>
      <c r="D7" s="3">
        <v>3.5</v>
      </c>
      <c r="E7" s="3">
        <v>1</v>
      </c>
      <c r="F7" s="3">
        <v>3.5</v>
      </c>
      <c r="G7" s="3">
        <v>2</v>
      </c>
      <c r="H7">
        <f>SUM(C7:G7)</f>
        <v>15</v>
      </c>
      <c r="I7" s="23">
        <f>5*(5+1)/2</f>
        <v>15</v>
      </c>
    </row>
    <row r="8" spans="1:9" ht="15.75" x14ac:dyDescent="0.25">
      <c r="B8" s="2" t="s">
        <v>7</v>
      </c>
      <c r="C8" s="6">
        <v>4</v>
      </c>
      <c r="D8" s="6">
        <v>5</v>
      </c>
      <c r="E8" s="6">
        <v>2</v>
      </c>
      <c r="F8" s="6">
        <v>3</v>
      </c>
      <c r="G8" s="6">
        <v>1</v>
      </c>
      <c r="H8">
        <f t="shared" ref="H8:H12" si="0">SUM(C8:G8)</f>
        <v>15</v>
      </c>
    </row>
    <row r="9" spans="1:9" ht="15.75" x14ac:dyDescent="0.25">
      <c r="B9" s="2" t="s">
        <v>8</v>
      </c>
      <c r="C9" s="3">
        <v>5</v>
      </c>
      <c r="D9" s="3">
        <v>4</v>
      </c>
      <c r="E9" s="3">
        <v>1</v>
      </c>
      <c r="F9" s="3">
        <v>3</v>
      </c>
      <c r="G9" s="3">
        <v>2</v>
      </c>
      <c r="H9">
        <f t="shared" si="0"/>
        <v>15</v>
      </c>
    </row>
    <row r="10" spans="1:9" ht="15.75" x14ac:dyDescent="0.25">
      <c r="B10" s="2" t="s">
        <v>9</v>
      </c>
      <c r="C10" s="3">
        <v>5</v>
      </c>
      <c r="D10" s="3">
        <v>3.5</v>
      </c>
      <c r="E10" s="3">
        <v>1.5</v>
      </c>
      <c r="F10" s="3">
        <v>3.5</v>
      </c>
      <c r="G10" s="3">
        <v>1.5</v>
      </c>
      <c r="H10">
        <f t="shared" si="0"/>
        <v>15</v>
      </c>
    </row>
    <row r="11" spans="1:9" ht="15.75" x14ac:dyDescent="0.25">
      <c r="B11" s="2" t="s">
        <v>10</v>
      </c>
      <c r="C11" s="3">
        <v>5</v>
      </c>
      <c r="D11" s="3">
        <v>4</v>
      </c>
      <c r="E11" s="3">
        <v>1</v>
      </c>
      <c r="F11" s="3">
        <v>3</v>
      </c>
      <c r="G11" s="3">
        <v>2</v>
      </c>
      <c r="H11">
        <f t="shared" si="0"/>
        <v>15</v>
      </c>
    </row>
    <row r="12" spans="1:9" ht="15.75" x14ac:dyDescent="0.25">
      <c r="B12" s="2" t="s">
        <v>11</v>
      </c>
      <c r="C12" s="3">
        <v>4.5</v>
      </c>
      <c r="D12" s="3">
        <v>4.5</v>
      </c>
      <c r="E12" s="3">
        <v>2</v>
      </c>
      <c r="F12" s="3">
        <v>3</v>
      </c>
      <c r="G12" s="3">
        <v>1</v>
      </c>
      <c r="H12">
        <f t="shared" si="0"/>
        <v>15</v>
      </c>
    </row>
    <row r="13" spans="1:9" ht="15.75" x14ac:dyDescent="0.25">
      <c r="B13" s="2" t="s">
        <v>12</v>
      </c>
      <c r="C13" s="18">
        <f>SUM(C7:C12)</f>
        <v>28.5</v>
      </c>
      <c r="D13" s="18">
        <f t="shared" ref="D13:G13" si="1">SUM(D7:D12)</f>
        <v>24.5</v>
      </c>
      <c r="E13" s="18">
        <f t="shared" si="1"/>
        <v>8.5</v>
      </c>
      <c r="F13" s="18">
        <f t="shared" si="1"/>
        <v>19</v>
      </c>
      <c r="G13" s="18">
        <f t="shared" si="1"/>
        <v>9.5</v>
      </c>
    </row>
    <row r="14" spans="1:9" x14ac:dyDescent="0.25">
      <c r="A14" s="7"/>
      <c r="B14" s="7"/>
      <c r="C14" s="7"/>
      <c r="D14" s="7"/>
      <c r="E14" s="7"/>
      <c r="F14" s="7"/>
      <c r="G14" s="7"/>
    </row>
    <row r="15" spans="1:9" ht="15.75" x14ac:dyDescent="0.25">
      <c r="A15" s="7"/>
      <c r="B15" s="8" t="s">
        <v>19</v>
      </c>
      <c r="C15" s="8"/>
      <c r="D15" s="9"/>
      <c r="E15" s="9"/>
      <c r="F15" s="9"/>
      <c r="G15" s="9"/>
      <c r="H15" s="9"/>
    </row>
    <row r="16" spans="1:9" x14ac:dyDescent="0.25">
      <c r="A16" s="7"/>
      <c r="B16" s="7"/>
      <c r="C16" s="7"/>
      <c r="D16" s="7"/>
      <c r="E16" s="7"/>
      <c r="F16" s="7"/>
      <c r="G16" s="7"/>
    </row>
    <row r="17" spans="2:8" ht="31.5" x14ac:dyDescent="0.25">
      <c r="D17" s="16" t="s">
        <v>12</v>
      </c>
      <c r="E17" s="15" t="s">
        <v>13</v>
      </c>
    </row>
    <row r="18" spans="2:8" ht="15.75" x14ac:dyDescent="0.25">
      <c r="C18" s="2" t="s">
        <v>3</v>
      </c>
      <c r="D18" s="18">
        <v>8.5</v>
      </c>
      <c r="E18" s="3">
        <v>1</v>
      </c>
    </row>
    <row r="19" spans="2:8" ht="15.75" x14ac:dyDescent="0.25">
      <c r="C19" s="2" t="s">
        <v>5</v>
      </c>
      <c r="D19" s="18">
        <v>9.5</v>
      </c>
      <c r="E19" s="3">
        <v>2</v>
      </c>
    </row>
    <row r="20" spans="2:8" ht="15.75" x14ac:dyDescent="0.25">
      <c r="C20" s="2" t="s">
        <v>4</v>
      </c>
      <c r="D20" s="18">
        <v>19</v>
      </c>
      <c r="E20" s="3">
        <v>3</v>
      </c>
    </row>
    <row r="21" spans="2:8" ht="15.75" x14ac:dyDescent="0.25">
      <c r="C21" s="2" t="s">
        <v>2</v>
      </c>
      <c r="D21" s="18">
        <v>24.5</v>
      </c>
      <c r="E21" s="3">
        <v>4</v>
      </c>
    </row>
    <row r="22" spans="2:8" ht="15.75" x14ac:dyDescent="0.25">
      <c r="C22" s="2" t="s">
        <v>1</v>
      </c>
      <c r="D22" s="18">
        <v>28.5</v>
      </c>
      <c r="E22" s="3">
        <v>5</v>
      </c>
    </row>
    <row r="24" spans="2:8" x14ac:dyDescent="0.25">
      <c r="B24" s="11" t="s">
        <v>14</v>
      </c>
      <c r="C24" s="11"/>
      <c r="D24" s="9"/>
      <c r="E24" s="9"/>
      <c r="F24" s="9"/>
      <c r="G24" s="9"/>
      <c r="H24" s="9"/>
    </row>
    <row r="25" spans="2:8" x14ac:dyDescent="0.25">
      <c r="B25" s="7"/>
      <c r="C25" s="7"/>
      <c r="D25" s="7"/>
      <c r="E25" s="7"/>
      <c r="F25" s="7"/>
      <c r="G25" s="7"/>
      <c r="H25" s="7"/>
    </row>
    <row r="26" spans="2:8" ht="31.5" x14ac:dyDescent="0.25">
      <c r="D26" s="16" t="s">
        <v>12</v>
      </c>
      <c r="E26" s="15" t="s">
        <v>13</v>
      </c>
    </row>
    <row r="27" spans="2:8" ht="15.75" x14ac:dyDescent="0.25">
      <c r="C27" s="2" t="s">
        <v>1</v>
      </c>
      <c r="D27" s="18">
        <v>28.5</v>
      </c>
      <c r="E27" s="3">
        <v>1</v>
      </c>
    </row>
    <row r="28" spans="2:8" ht="15.75" x14ac:dyDescent="0.25">
      <c r="C28" s="2" t="s">
        <v>2</v>
      </c>
      <c r="D28" s="18">
        <v>24.5</v>
      </c>
      <c r="E28" s="3">
        <v>2</v>
      </c>
    </row>
    <row r="29" spans="2:8" ht="15.75" x14ac:dyDescent="0.25">
      <c r="C29" s="2" t="s">
        <v>4</v>
      </c>
      <c r="D29" s="18">
        <v>19</v>
      </c>
      <c r="E29" s="3">
        <v>3</v>
      </c>
    </row>
    <row r="30" spans="2:8" ht="15.75" x14ac:dyDescent="0.25">
      <c r="C30" s="2" t="s">
        <v>5</v>
      </c>
      <c r="D30" s="18">
        <v>9.5</v>
      </c>
      <c r="E30" s="3">
        <v>4</v>
      </c>
    </row>
    <row r="31" spans="2:8" ht="15.75" x14ac:dyDescent="0.25">
      <c r="C31" s="2" t="s">
        <v>3</v>
      </c>
      <c r="D31" s="18">
        <v>8.5</v>
      </c>
      <c r="E31" s="3">
        <v>5</v>
      </c>
    </row>
    <row r="33" spans="1:8" x14ac:dyDescent="0.25">
      <c r="A33">
        <v>2</v>
      </c>
      <c r="B33" s="31" t="s">
        <v>17</v>
      </c>
      <c r="C33" s="31"/>
    </row>
    <row r="34" spans="1:8" x14ac:dyDescent="0.25">
      <c r="B34" s="17" t="s">
        <v>21</v>
      </c>
    </row>
    <row r="36" spans="1:8" ht="31.5" x14ac:dyDescent="0.25">
      <c r="B36" s="1"/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16" t="s">
        <v>12</v>
      </c>
    </row>
    <row r="37" spans="1:8" ht="15.75" x14ac:dyDescent="0.25">
      <c r="B37" s="2" t="s">
        <v>6</v>
      </c>
      <c r="C37" s="2">
        <v>9</v>
      </c>
      <c r="D37" s="2">
        <v>7</v>
      </c>
      <c r="E37" s="2">
        <v>4</v>
      </c>
      <c r="F37" s="2">
        <v>7</v>
      </c>
      <c r="G37" s="2">
        <v>5</v>
      </c>
      <c r="H37" s="20">
        <f>SUM(C37:G37)</f>
        <v>32</v>
      </c>
    </row>
    <row r="38" spans="1:8" ht="15.75" x14ac:dyDescent="0.25">
      <c r="B38" s="2" t="s">
        <v>7</v>
      </c>
      <c r="C38" s="2">
        <v>4</v>
      </c>
      <c r="D38" s="2">
        <v>5</v>
      </c>
      <c r="E38" s="2">
        <v>2</v>
      </c>
      <c r="F38" s="2">
        <v>3</v>
      </c>
      <c r="G38" s="2">
        <v>1</v>
      </c>
      <c r="H38" s="20">
        <f t="shared" ref="H38:H42" si="2">SUM(C38:G38)</f>
        <v>15</v>
      </c>
    </row>
    <row r="39" spans="1:8" ht="15.75" x14ac:dyDescent="0.25">
      <c r="B39" s="2" t="s">
        <v>8</v>
      </c>
      <c r="C39" s="2">
        <v>11</v>
      </c>
      <c r="D39" s="2">
        <v>9</v>
      </c>
      <c r="E39" s="2">
        <v>1</v>
      </c>
      <c r="F39" s="2">
        <v>7</v>
      </c>
      <c r="G39" s="2">
        <v>3</v>
      </c>
      <c r="H39" s="20">
        <f t="shared" si="2"/>
        <v>31</v>
      </c>
    </row>
    <row r="40" spans="1:8" ht="15.75" x14ac:dyDescent="0.25">
      <c r="B40" s="2" t="s">
        <v>9</v>
      </c>
      <c r="C40" s="2">
        <v>8</v>
      </c>
      <c r="D40" s="2">
        <v>7</v>
      </c>
      <c r="E40" s="2">
        <v>3</v>
      </c>
      <c r="F40" s="2">
        <v>7</v>
      </c>
      <c r="G40" s="2">
        <v>3</v>
      </c>
      <c r="H40" s="20">
        <f t="shared" si="2"/>
        <v>28</v>
      </c>
    </row>
    <row r="41" spans="1:8" ht="15.75" x14ac:dyDescent="0.25">
      <c r="B41" s="2" t="s">
        <v>10</v>
      </c>
      <c r="C41" s="2">
        <v>6</v>
      </c>
      <c r="D41" s="2">
        <v>5</v>
      </c>
      <c r="E41" s="2">
        <v>1</v>
      </c>
      <c r="F41" s="2">
        <v>3</v>
      </c>
      <c r="G41" s="2">
        <v>2</v>
      </c>
      <c r="H41" s="20">
        <f t="shared" si="2"/>
        <v>17</v>
      </c>
    </row>
    <row r="42" spans="1:8" ht="15.75" x14ac:dyDescent="0.25">
      <c r="B42" s="2" t="s">
        <v>11</v>
      </c>
      <c r="C42" s="2">
        <v>4</v>
      </c>
      <c r="D42" s="2">
        <v>4</v>
      </c>
      <c r="E42" s="2">
        <v>2</v>
      </c>
      <c r="F42" s="2">
        <v>3</v>
      </c>
      <c r="G42" s="2">
        <v>1</v>
      </c>
      <c r="H42" s="20">
        <f t="shared" si="2"/>
        <v>14</v>
      </c>
    </row>
    <row r="43" spans="1:8" ht="15.75" x14ac:dyDescent="0.25">
      <c r="B43" s="22" t="s">
        <v>12</v>
      </c>
      <c r="C43" s="22">
        <f>SUM(C37:C42)</f>
        <v>42</v>
      </c>
      <c r="D43" s="22">
        <f t="shared" ref="D43:G43" si="3">SUM(D37:D42)</f>
        <v>37</v>
      </c>
      <c r="E43" s="22">
        <f t="shared" si="3"/>
        <v>13</v>
      </c>
      <c r="F43" s="22">
        <f t="shared" si="3"/>
        <v>30</v>
      </c>
      <c r="G43" s="22">
        <f t="shared" si="3"/>
        <v>15</v>
      </c>
      <c r="H43" s="22"/>
    </row>
    <row r="44" spans="1:8" ht="15.75" x14ac:dyDescent="0.25">
      <c r="B44" s="12"/>
      <c r="C44" s="12"/>
      <c r="D44" s="12"/>
      <c r="E44" s="12"/>
      <c r="F44" s="12"/>
      <c r="G44" s="12"/>
      <c r="H44" s="12"/>
    </row>
    <row r="45" spans="1:8" ht="15.75" x14ac:dyDescent="0.25">
      <c r="B45" s="19" t="s">
        <v>23</v>
      </c>
    </row>
    <row r="46" spans="1:8" ht="15.75" x14ac:dyDescent="0.25">
      <c r="B46" s="1"/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</row>
    <row r="47" spans="1:8" ht="15.75" x14ac:dyDescent="0.25">
      <c r="B47" s="2" t="s">
        <v>6</v>
      </c>
      <c r="C47" s="2">
        <f>C37/$H$37</f>
        <v>0.28125</v>
      </c>
      <c r="D47" s="2">
        <f t="shared" ref="D47:G47" si="4">D37/$H$37</f>
        <v>0.21875</v>
      </c>
      <c r="E47" s="2">
        <f t="shared" si="4"/>
        <v>0.125</v>
      </c>
      <c r="F47" s="2">
        <f t="shared" si="4"/>
        <v>0.21875</v>
      </c>
      <c r="G47" s="2">
        <f t="shared" si="4"/>
        <v>0.15625</v>
      </c>
    </row>
    <row r="48" spans="1:8" ht="15.75" x14ac:dyDescent="0.25">
      <c r="B48" s="2" t="s">
        <v>7</v>
      </c>
      <c r="C48" s="2">
        <f>C38/$H$38</f>
        <v>0.26666666666666666</v>
      </c>
      <c r="D48" s="2">
        <f t="shared" ref="D48:G48" si="5">D38/$H$38</f>
        <v>0.33333333333333331</v>
      </c>
      <c r="E48" s="2">
        <f t="shared" si="5"/>
        <v>0.13333333333333333</v>
      </c>
      <c r="F48" s="2">
        <f t="shared" si="5"/>
        <v>0.2</v>
      </c>
      <c r="G48" s="2">
        <f t="shared" si="5"/>
        <v>6.6666666666666666E-2</v>
      </c>
    </row>
    <row r="49" spans="2:8" ht="15.75" x14ac:dyDescent="0.25">
      <c r="B49" s="2" t="s">
        <v>8</v>
      </c>
      <c r="C49" s="2">
        <f>C39/$H$39</f>
        <v>0.35483870967741937</v>
      </c>
      <c r="D49" s="2">
        <f t="shared" ref="D49:G49" si="6">D39/$H$39</f>
        <v>0.29032258064516131</v>
      </c>
      <c r="E49" s="2">
        <f t="shared" si="6"/>
        <v>3.2258064516129031E-2</v>
      </c>
      <c r="F49" s="2">
        <f t="shared" si="6"/>
        <v>0.22580645161290322</v>
      </c>
      <c r="G49" s="2">
        <f t="shared" si="6"/>
        <v>9.6774193548387094E-2</v>
      </c>
    </row>
    <row r="50" spans="2:8" ht="15.75" x14ac:dyDescent="0.25">
      <c r="B50" s="2" t="s">
        <v>9</v>
      </c>
      <c r="C50" s="2">
        <f>C40/$H$40</f>
        <v>0.2857142857142857</v>
      </c>
      <c r="D50" s="2">
        <f t="shared" ref="D50:G50" si="7">D40/$H$40</f>
        <v>0.25</v>
      </c>
      <c r="E50" s="2">
        <f t="shared" si="7"/>
        <v>0.10714285714285714</v>
      </c>
      <c r="F50" s="2">
        <f t="shared" si="7"/>
        <v>0.25</v>
      </c>
      <c r="G50" s="2">
        <f t="shared" si="7"/>
        <v>0.10714285714285714</v>
      </c>
    </row>
    <row r="51" spans="2:8" ht="15.75" x14ac:dyDescent="0.25">
      <c r="B51" s="2" t="s">
        <v>10</v>
      </c>
      <c r="C51" s="2">
        <f>C41/$H$41</f>
        <v>0.35294117647058826</v>
      </c>
      <c r="D51" s="2">
        <f t="shared" ref="D51:G51" si="8">D41/$H$41</f>
        <v>0.29411764705882354</v>
      </c>
      <c r="E51" s="2">
        <f t="shared" si="8"/>
        <v>5.8823529411764705E-2</v>
      </c>
      <c r="F51" s="2">
        <f t="shared" si="8"/>
        <v>0.17647058823529413</v>
      </c>
      <c r="G51" s="2">
        <f t="shared" si="8"/>
        <v>0.11764705882352941</v>
      </c>
    </row>
    <row r="52" spans="2:8" ht="15.75" x14ac:dyDescent="0.25">
      <c r="B52" s="2" t="s">
        <v>11</v>
      </c>
      <c r="C52" s="2">
        <f>C42/$H$42</f>
        <v>0.2857142857142857</v>
      </c>
      <c r="D52" s="2">
        <f t="shared" ref="D52:G52" si="9">D42/$H$42</f>
        <v>0.2857142857142857</v>
      </c>
      <c r="E52" s="2">
        <f t="shared" si="9"/>
        <v>0.14285714285714285</v>
      </c>
      <c r="F52" s="2">
        <f t="shared" si="9"/>
        <v>0.21428571428571427</v>
      </c>
      <c r="G52" s="2">
        <f t="shared" si="9"/>
        <v>7.1428571428571425E-2</v>
      </c>
    </row>
    <row r="53" spans="2:8" ht="15.75" x14ac:dyDescent="0.25">
      <c r="B53" s="5" t="s">
        <v>16</v>
      </c>
      <c r="C53" s="21">
        <f>SUM(C47:C52)</f>
        <v>1.8271251242432456</v>
      </c>
      <c r="D53" s="21">
        <f t="shared" ref="D53:G53" si="10">SUM(D47:D52)</f>
        <v>1.6722378467516039</v>
      </c>
      <c r="E53" s="21">
        <f t="shared" si="10"/>
        <v>0.59941492726122703</v>
      </c>
      <c r="F53" s="21">
        <f t="shared" si="10"/>
        <v>1.2853127541339116</v>
      </c>
      <c r="G53" s="21">
        <f t="shared" si="10"/>
        <v>0.6159093476100117</v>
      </c>
    </row>
    <row r="55" spans="2:8" ht="15.75" x14ac:dyDescent="0.25">
      <c r="B55" s="1"/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2:8" ht="31.5" x14ac:dyDescent="0.25">
      <c r="B56" s="14" t="s">
        <v>15</v>
      </c>
      <c r="C56" s="2">
        <f>C53/6</f>
        <v>0.30452085404054091</v>
      </c>
      <c r="D56" s="2">
        <f t="shared" ref="D56:G56" si="11">D53/6</f>
        <v>0.278706307791934</v>
      </c>
      <c r="E56" s="2">
        <f t="shared" si="11"/>
        <v>9.9902487876871171E-2</v>
      </c>
      <c r="F56" s="2">
        <f t="shared" si="11"/>
        <v>0.21421879235565192</v>
      </c>
      <c r="G56" s="2">
        <f t="shared" si="11"/>
        <v>0.10265155793500196</v>
      </c>
      <c r="H56" s="24"/>
    </row>
    <row r="58" spans="2:8" ht="15.75" x14ac:dyDescent="0.25">
      <c r="B58" s="8" t="s">
        <v>19</v>
      </c>
      <c r="C58" s="8"/>
      <c r="D58" s="9"/>
      <c r="E58" s="9"/>
      <c r="F58" s="9"/>
      <c r="G58" s="9"/>
      <c r="H58" s="9"/>
    </row>
    <row r="59" spans="2:8" x14ac:dyDescent="0.25">
      <c r="B59" s="7"/>
      <c r="C59" s="7"/>
      <c r="D59" s="7"/>
      <c r="E59" s="7"/>
      <c r="F59" s="7"/>
      <c r="G59" s="7"/>
    </row>
    <row r="60" spans="2:8" ht="31.5" x14ac:dyDescent="0.25">
      <c r="D60" s="16" t="s">
        <v>20</v>
      </c>
      <c r="E60" s="15" t="s">
        <v>13</v>
      </c>
    </row>
    <row r="61" spans="2:8" ht="15.75" x14ac:dyDescent="0.25">
      <c r="C61" s="2" t="s">
        <v>1</v>
      </c>
      <c r="D61" s="4">
        <v>0.30452085404054091</v>
      </c>
      <c r="E61" s="5">
        <v>1</v>
      </c>
    </row>
    <row r="62" spans="2:8" ht="15.75" x14ac:dyDescent="0.25">
      <c r="C62" s="2" t="s">
        <v>2</v>
      </c>
      <c r="D62" s="4">
        <v>0.278706307791934</v>
      </c>
      <c r="E62" s="5">
        <v>2</v>
      </c>
    </row>
    <row r="63" spans="2:8" ht="15.75" x14ac:dyDescent="0.25">
      <c r="C63" s="2" t="s">
        <v>4</v>
      </c>
      <c r="D63" s="4">
        <v>0.21421879235565192</v>
      </c>
      <c r="E63" s="5">
        <v>3</v>
      </c>
    </row>
    <row r="64" spans="2:8" ht="15.75" x14ac:dyDescent="0.25">
      <c r="C64" s="2" t="s">
        <v>5</v>
      </c>
      <c r="D64" s="4">
        <v>0.10265155793500196</v>
      </c>
      <c r="E64" s="5">
        <v>4</v>
      </c>
    </row>
    <row r="65" spans="2:16" ht="15.75" x14ac:dyDescent="0.25">
      <c r="C65" s="2" t="s">
        <v>3</v>
      </c>
      <c r="D65" s="4">
        <v>9.9902487876871171E-2</v>
      </c>
      <c r="E65" s="5">
        <v>5</v>
      </c>
    </row>
    <row r="67" spans="2:16" x14ac:dyDescent="0.25">
      <c r="B67" s="11" t="s">
        <v>14</v>
      </c>
      <c r="C67" s="11"/>
      <c r="D67" s="9"/>
      <c r="E67" s="9"/>
      <c r="F67" s="9"/>
      <c r="G67" s="9"/>
      <c r="H67" s="9"/>
    </row>
    <row r="68" spans="2:16" x14ac:dyDescent="0.25">
      <c r="B68" s="7"/>
      <c r="C68" s="7"/>
      <c r="D68" s="7"/>
      <c r="E68" s="7"/>
      <c r="F68" s="7"/>
      <c r="G68" s="7"/>
      <c r="H68" s="7"/>
    </row>
    <row r="69" spans="2:16" ht="31.5" x14ac:dyDescent="0.25">
      <c r="D69" s="16" t="s">
        <v>20</v>
      </c>
      <c r="E69" s="15" t="s">
        <v>13</v>
      </c>
    </row>
    <row r="70" spans="2:16" ht="15.75" x14ac:dyDescent="0.25">
      <c r="C70" s="2" t="s">
        <v>3</v>
      </c>
      <c r="D70" s="4">
        <v>13</v>
      </c>
      <c r="E70" s="5">
        <v>1</v>
      </c>
    </row>
    <row r="71" spans="2:16" ht="15.75" x14ac:dyDescent="0.25">
      <c r="C71" s="2" t="s">
        <v>5</v>
      </c>
      <c r="D71" s="4">
        <v>15</v>
      </c>
      <c r="E71" s="5">
        <v>2</v>
      </c>
    </row>
    <row r="72" spans="2:16" ht="15.75" x14ac:dyDescent="0.25">
      <c r="C72" s="2" t="s">
        <v>4</v>
      </c>
      <c r="D72" s="4">
        <v>30</v>
      </c>
      <c r="E72" s="5">
        <v>3</v>
      </c>
    </row>
    <row r="73" spans="2:16" ht="15.75" x14ac:dyDescent="0.25">
      <c r="C73" s="2" t="s">
        <v>2</v>
      </c>
      <c r="D73" s="4">
        <v>37</v>
      </c>
      <c r="E73" s="5">
        <v>4</v>
      </c>
    </row>
    <row r="74" spans="2:16" ht="15.75" x14ac:dyDescent="0.25">
      <c r="C74" s="2" t="s">
        <v>1</v>
      </c>
      <c r="D74" s="4">
        <v>42</v>
      </c>
      <c r="E74" s="5">
        <v>5</v>
      </c>
    </row>
    <row r="76" spans="2:16" x14ac:dyDescent="0.25">
      <c r="B76" t="s">
        <v>24</v>
      </c>
    </row>
    <row r="78" spans="2:16" ht="28.5" customHeight="1" x14ac:dyDescent="0.25">
      <c r="B78" s="5"/>
      <c r="C78" s="5" t="s">
        <v>6</v>
      </c>
      <c r="D78" s="5" t="s">
        <v>7</v>
      </c>
      <c r="E78" s="5" t="s">
        <v>8</v>
      </c>
      <c r="F78" s="5" t="s">
        <v>9</v>
      </c>
      <c r="G78" s="5" t="s">
        <v>10</v>
      </c>
      <c r="J78" s="5"/>
      <c r="K78" s="5" t="s">
        <v>6</v>
      </c>
      <c r="L78" s="5" t="s">
        <v>7</v>
      </c>
      <c r="M78" s="5" t="s">
        <v>8</v>
      </c>
      <c r="N78" s="5" t="s">
        <v>9</v>
      </c>
      <c r="O78" s="5" t="s">
        <v>10</v>
      </c>
      <c r="P78" s="29" t="s">
        <v>12</v>
      </c>
    </row>
    <row r="79" spans="2:16" x14ac:dyDescent="0.25">
      <c r="B79" s="5" t="s">
        <v>25</v>
      </c>
      <c r="C79" s="5">
        <v>1</v>
      </c>
      <c r="D79" s="5">
        <v>2</v>
      </c>
      <c r="E79" s="5">
        <v>2</v>
      </c>
      <c r="F79" s="5">
        <v>1</v>
      </c>
      <c r="G79" s="5">
        <v>2</v>
      </c>
      <c r="H79">
        <f>SUM(C79:G79)</f>
        <v>8</v>
      </c>
      <c r="J79" s="27" t="s">
        <v>25</v>
      </c>
      <c r="K79" s="5">
        <v>1</v>
      </c>
      <c r="L79" s="5">
        <v>2</v>
      </c>
      <c r="M79" s="5">
        <v>1.5</v>
      </c>
      <c r="N79" s="5">
        <v>1</v>
      </c>
      <c r="O79" s="5">
        <v>2</v>
      </c>
      <c r="P79" s="5">
        <f t="shared" ref="P79:P84" si="12">SUM(K79:O79)</f>
        <v>7.5</v>
      </c>
    </row>
    <row r="80" spans="2:16" x14ac:dyDescent="0.25">
      <c r="B80" s="5" t="s">
        <v>26</v>
      </c>
      <c r="C80" s="5">
        <v>3</v>
      </c>
      <c r="D80" s="5">
        <v>2</v>
      </c>
      <c r="E80" s="5">
        <v>2</v>
      </c>
      <c r="F80" s="5">
        <v>2</v>
      </c>
      <c r="G80" s="5">
        <v>1</v>
      </c>
      <c r="H80">
        <f t="shared" ref="H80:H84" si="13">SUM(C80:G80)</f>
        <v>10</v>
      </c>
      <c r="J80" s="27" t="s">
        <v>26</v>
      </c>
      <c r="K80" s="5">
        <v>2.5</v>
      </c>
      <c r="L80" s="5">
        <v>2</v>
      </c>
      <c r="M80" s="5">
        <v>1.5</v>
      </c>
      <c r="N80" s="5">
        <v>2.5</v>
      </c>
      <c r="O80" s="5">
        <v>1</v>
      </c>
      <c r="P80" s="5">
        <f t="shared" si="12"/>
        <v>9.5</v>
      </c>
    </row>
    <row r="81" spans="2:17" x14ac:dyDescent="0.25">
      <c r="B81" s="5" t="s">
        <v>27</v>
      </c>
      <c r="C81" s="5">
        <v>3</v>
      </c>
      <c r="D81" s="5">
        <v>2</v>
      </c>
      <c r="E81" s="5">
        <v>3</v>
      </c>
      <c r="F81" s="5">
        <v>2</v>
      </c>
      <c r="G81" s="5">
        <v>3</v>
      </c>
      <c r="H81">
        <f t="shared" si="13"/>
        <v>13</v>
      </c>
      <c r="J81" s="27" t="s">
        <v>27</v>
      </c>
      <c r="K81" s="5">
        <v>2.5</v>
      </c>
      <c r="L81" s="5">
        <v>2</v>
      </c>
      <c r="M81" s="5">
        <v>3</v>
      </c>
      <c r="N81" s="5">
        <v>2.5</v>
      </c>
      <c r="O81" s="5">
        <v>3</v>
      </c>
      <c r="P81" s="5">
        <f t="shared" si="12"/>
        <v>13</v>
      </c>
    </row>
    <row r="82" spans="2:17" x14ac:dyDescent="0.25">
      <c r="B82" s="5" t="s">
        <v>28</v>
      </c>
      <c r="C82" s="5">
        <v>4</v>
      </c>
      <c r="D82" s="5">
        <v>5</v>
      </c>
      <c r="E82" s="5">
        <v>5</v>
      </c>
      <c r="F82" s="5">
        <v>4</v>
      </c>
      <c r="G82" s="5">
        <v>4</v>
      </c>
      <c r="H82">
        <f t="shared" si="13"/>
        <v>22</v>
      </c>
      <c r="J82" s="27" t="s">
        <v>28</v>
      </c>
      <c r="K82" s="5">
        <v>4</v>
      </c>
      <c r="L82" s="5">
        <v>5</v>
      </c>
      <c r="M82" s="5">
        <v>4.5</v>
      </c>
      <c r="N82" s="5">
        <v>4.5</v>
      </c>
      <c r="O82" s="5">
        <v>4</v>
      </c>
      <c r="P82" s="5">
        <f t="shared" si="12"/>
        <v>22</v>
      </c>
    </row>
    <row r="83" spans="2:17" x14ac:dyDescent="0.25">
      <c r="B83" s="5" t="s">
        <v>29</v>
      </c>
      <c r="C83" s="5">
        <v>5</v>
      </c>
      <c r="D83" s="5">
        <v>4</v>
      </c>
      <c r="E83" s="5">
        <v>5</v>
      </c>
      <c r="F83" s="5">
        <v>4</v>
      </c>
      <c r="G83" s="5">
        <v>6</v>
      </c>
      <c r="H83">
        <f t="shared" si="13"/>
        <v>24</v>
      </c>
      <c r="J83" s="27" t="s">
        <v>29</v>
      </c>
      <c r="K83" s="5">
        <v>5</v>
      </c>
      <c r="L83" s="5">
        <v>4</v>
      </c>
      <c r="M83" s="5">
        <v>4.5</v>
      </c>
      <c r="N83" s="5">
        <v>4.5</v>
      </c>
      <c r="O83" s="5">
        <v>5.5</v>
      </c>
      <c r="P83" s="5">
        <f t="shared" si="12"/>
        <v>23.5</v>
      </c>
    </row>
    <row r="84" spans="2:17" x14ac:dyDescent="0.25">
      <c r="B84" s="5" t="s">
        <v>30</v>
      </c>
      <c r="C84" s="5">
        <v>6</v>
      </c>
      <c r="D84" s="5">
        <v>6</v>
      </c>
      <c r="E84" s="5">
        <v>6</v>
      </c>
      <c r="F84" s="5">
        <v>6</v>
      </c>
      <c r="G84" s="5">
        <v>6</v>
      </c>
      <c r="H84">
        <f t="shared" si="13"/>
        <v>30</v>
      </c>
      <c r="J84" s="27" t="s">
        <v>30</v>
      </c>
      <c r="K84" s="5">
        <v>6</v>
      </c>
      <c r="L84" s="5">
        <v>6</v>
      </c>
      <c r="M84" s="5">
        <v>6</v>
      </c>
      <c r="N84" s="5">
        <v>6</v>
      </c>
      <c r="O84" s="5">
        <v>5.5</v>
      </c>
      <c r="P84" s="5">
        <f t="shared" si="12"/>
        <v>29.5</v>
      </c>
    </row>
    <row r="85" spans="2:17" x14ac:dyDescent="0.25">
      <c r="B85">
        <f>6*(6+1)/2</f>
        <v>21</v>
      </c>
      <c r="C85">
        <f>SUM(C79:C84)</f>
        <v>22</v>
      </c>
      <c r="D85">
        <f>SUM(D79:D84)</f>
        <v>21</v>
      </c>
      <c r="E85">
        <f>SUM(E79:E84)</f>
        <v>23</v>
      </c>
      <c r="F85">
        <f>SUM(F79:F84)</f>
        <v>19</v>
      </c>
      <c r="G85">
        <f>SUM(G79:G84)</f>
        <v>22</v>
      </c>
      <c r="J85" s="23">
        <f>6*(6+1)/2</f>
        <v>21</v>
      </c>
      <c r="K85" s="5">
        <f>SUM(K79:K84)</f>
        <v>21</v>
      </c>
      <c r="L85" s="5">
        <f>SUM(L79:L84)</f>
        <v>21</v>
      </c>
      <c r="M85" s="5">
        <f>SUM(M79:M84)</f>
        <v>21</v>
      </c>
      <c r="N85" s="5">
        <f>SUM(N79:N84)</f>
        <v>21</v>
      </c>
      <c r="O85" s="5">
        <f>SUM(O79:O84)</f>
        <v>21</v>
      </c>
    </row>
    <row r="88" spans="2:17" ht="45" x14ac:dyDescent="0.25">
      <c r="B88" t="s">
        <v>6</v>
      </c>
      <c r="C88" s="5" t="s">
        <v>32</v>
      </c>
      <c r="D88" s="26" t="s">
        <v>31</v>
      </c>
      <c r="E88" s="26" t="s">
        <v>33</v>
      </c>
      <c r="F88" s="26" t="s">
        <v>34</v>
      </c>
      <c r="J88" s="32" t="s">
        <v>35</v>
      </c>
      <c r="K88" s="32"/>
      <c r="O88" s="32" t="s">
        <v>36</v>
      </c>
      <c r="P88" s="32"/>
    </row>
    <row r="89" spans="2:17" ht="30" x14ac:dyDescent="0.25">
      <c r="C89" s="5" t="s">
        <v>25</v>
      </c>
      <c r="D89" s="5">
        <v>1</v>
      </c>
      <c r="E89" s="5">
        <v>1</v>
      </c>
      <c r="F89" s="5">
        <f>E89</f>
        <v>1</v>
      </c>
      <c r="J89" s="30"/>
      <c r="K89" s="29" t="s">
        <v>12</v>
      </c>
      <c r="L89" s="26" t="s">
        <v>13</v>
      </c>
      <c r="O89" s="30"/>
      <c r="P89" s="29" t="s">
        <v>12</v>
      </c>
      <c r="Q89" s="26" t="s">
        <v>13</v>
      </c>
    </row>
    <row r="90" spans="2:17" x14ac:dyDescent="0.25">
      <c r="C90" s="5" t="s">
        <v>26</v>
      </c>
      <c r="D90" s="25">
        <v>3</v>
      </c>
      <c r="E90" s="5">
        <v>2</v>
      </c>
      <c r="F90" s="5">
        <f>AVERAGE(E90:E91)</f>
        <v>2.5</v>
      </c>
      <c r="J90" s="27" t="s">
        <v>25</v>
      </c>
      <c r="K90" s="5">
        <v>7.5</v>
      </c>
      <c r="L90" s="5">
        <v>1</v>
      </c>
      <c r="O90" s="27" t="s">
        <v>30</v>
      </c>
      <c r="P90" s="5">
        <v>29.5</v>
      </c>
      <c r="Q90" s="5">
        <v>1</v>
      </c>
    </row>
    <row r="91" spans="2:17" x14ac:dyDescent="0.25">
      <c r="C91" s="5" t="s">
        <v>27</v>
      </c>
      <c r="D91" s="25">
        <v>3</v>
      </c>
      <c r="E91" s="5">
        <v>3</v>
      </c>
      <c r="F91" s="5">
        <f>F90</f>
        <v>2.5</v>
      </c>
      <c r="J91" s="27" t="s">
        <v>26</v>
      </c>
      <c r="K91" s="5">
        <v>9.5</v>
      </c>
      <c r="L91" s="5">
        <v>2</v>
      </c>
      <c r="O91" s="27" t="s">
        <v>29</v>
      </c>
      <c r="P91" s="5">
        <v>23.5</v>
      </c>
      <c r="Q91" s="5">
        <v>2</v>
      </c>
    </row>
    <row r="92" spans="2:17" x14ac:dyDescent="0.25">
      <c r="C92" s="5" t="s">
        <v>28</v>
      </c>
      <c r="D92" s="5">
        <v>4</v>
      </c>
      <c r="E92" s="5">
        <v>4</v>
      </c>
      <c r="F92" s="5">
        <f>E92</f>
        <v>4</v>
      </c>
      <c r="J92" s="27" t="s">
        <v>27</v>
      </c>
      <c r="K92" s="5">
        <v>13</v>
      </c>
      <c r="L92" s="5">
        <v>3</v>
      </c>
      <c r="O92" s="27" t="s">
        <v>28</v>
      </c>
      <c r="P92" s="5">
        <v>22</v>
      </c>
      <c r="Q92" s="5">
        <v>3</v>
      </c>
    </row>
    <row r="93" spans="2:17" x14ac:dyDescent="0.25">
      <c r="C93" s="5" t="s">
        <v>29</v>
      </c>
      <c r="D93" s="5">
        <v>5</v>
      </c>
      <c r="E93" s="5">
        <v>5</v>
      </c>
      <c r="F93" s="5">
        <v>5</v>
      </c>
      <c r="J93" s="27" t="s">
        <v>28</v>
      </c>
      <c r="K93" s="5">
        <v>22</v>
      </c>
      <c r="L93" s="5">
        <v>4</v>
      </c>
      <c r="O93" s="27" t="s">
        <v>27</v>
      </c>
      <c r="P93" s="5">
        <v>13</v>
      </c>
      <c r="Q93" s="5">
        <v>4</v>
      </c>
    </row>
    <row r="94" spans="2:17" x14ac:dyDescent="0.25">
      <c r="C94" s="5" t="s">
        <v>30</v>
      </c>
      <c r="D94" s="5">
        <v>6</v>
      </c>
      <c r="E94" s="5">
        <v>6</v>
      </c>
      <c r="F94" s="5">
        <v>6</v>
      </c>
      <c r="J94" s="27" t="s">
        <v>29</v>
      </c>
      <c r="K94" s="5">
        <v>23.5</v>
      </c>
      <c r="L94" s="5">
        <v>5</v>
      </c>
      <c r="O94" s="27" t="s">
        <v>26</v>
      </c>
      <c r="P94" s="5">
        <v>9.5</v>
      </c>
      <c r="Q94" s="5">
        <v>5</v>
      </c>
    </row>
    <row r="95" spans="2:17" x14ac:dyDescent="0.25">
      <c r="F95">
        <f>SUM(F89:F94)</f>
        <v>21</v>
      </c>
      <c r="J95" s="27" t="s">
        <v>30</v>
      </c>
      <c r="K95" s="5">
        <v>29.5</v>
      </c>
      <c r="L95" s="5">
        <v>6</v>
      </c>
      <c r="O95" s="27" t="s">
        <v>25</v>
      </c>
      <c r="P95" s="5">
        <v>7.5</v>
      </c>
      <c r="Q95" s="5">
        <v>6</v>
      </c>
    </row>
    <row r="96" spans="2:17" ht="45" x14ac:dyDescent="0.25">
      <c r="B96" t="s">
        <v>8</v>
      </c>
      <c r="C96" s="5" t="s">
        <v>32</v>
      </c>
      <c r="D96" s="26" t="s">
        <v>31</v>
      </c>
      <c r="E96" s="26" t="s">
        <v>33</v>
      </c>
      <c r="F96" s="26" t="s">
        <v>34</v>
      </c>
    </row>
    <row r="97" spans="2:6" x14ac:dyDescent="0.25">
      <c r="C97" s="5" t="s">
        <v>25</v>
      </c>
      <c r="D97" s="25">
        <v>2</v>
      </c>
      <c r="E97" s="5">
        <v>1</v>
      </c>
      <c r="F97" s="5">
        <f>AVERAGE(E97:E98)</f>
        <v>1.5</v>
      </c>
    </row>
    <row r="98" spans="2:6" x14ac:dyDescent="0.25">
      <c r="C98" s="5" t="s">
        <v>26</v>
      </c>
      <c r="D98" s="25">
        <v>2</v>
      </c>
      <c r="E98" s="5">
        <v>2</v>
      </c>
      <c r="F98" s="5">
        <f>F97</f>
        <v>1.5</v>
      </c>
    </row>
    <row r="99" spans="2:6" x14ac:dyDescent="0.25">
      <c r="C99" s="5" t="s">
        <v>27</v>
      </c>
      <c r="D99" s="5">
        <v>3</v>
      </c>
      <c r="E99" s="5">
        <v>3</v>
      </c>
      <c r="F99" s="5">
        <v>3</v>
      </c>
    </row>
    <row r="100" spans="2:6" x14ac:dyDescent="0.25">
      <c r="C100" s="5" t="s">
        <v>28</v>
      </c>
      <c r="D100" s="28">
        <v>5</v>
      </c>
      <c r="E100" s="5">
        <v>4</v>
      </c>
      <c r="F100" s="5">
        <f>AVERAGE(E100:E101)</f>
        <v>4.5</v>
      </c>
    </row>
    <row r="101" spans="2:6" x14ac:dyDescent="0.25">
      <c r="C101" s="5" t="s">
        <v>29</v>
      </c>
      <c r="D101" s="28">
        <v>5</v>
      </c>
      <c r="E101" s="5">
        <v>5</v>
      </c>
      <c r="F101" s="5">
        <f>F100</f>
        <v>4.5</v>
      </c>
    </row>
    <row r="102" spans="2:6" x14ac:dyDescent="0.25">
      <c r="C102" s="5" t="s">
        <v>30</v>
      </c>
      <c r="D102" s="5">
        <v>6</v>
      </c>
      <c r="E102" s="5">
        <v>6</v>
      </c>
      <c r="F102" s="5">
        <v>6</v>
      </c>
    </row>
    <row r="103" spans="2:6" x14ac:dyDescent="0.25">
      <c r="F103">
        <f>SUM(F97:F102)</f>
        <v>21</v>
      </c>
    </row>
    <row r="106" spans="2:6" ht="45" x14ac:dyDescent="0.25">
      <c r="B106" t="s">
        <v>9</v>
      </c>
      <c r="C106" s="5" t="s">
        <v>32</v>
      </c>
      <c r="D106" s="26" t="s">
        <v>31</v>
      </c>
      <c r="E106" s="26" t="s">
        <v>33</v>
      </c>
      <c r="F106" s="26" t="s">
        <v>34</v>
      </c>
    </row>
    <row r="107" spans="2:6" x14ac:dyDescent="0.25">
      <c r="C107" s="5" t="s">
        <v>25</v>
      </c>
      <c r="D107" s="5">
        <v>1</v>
      </c>
      <c r="E107" s="5">
        <v>1</v>
      </c>
      <c r="F107" s="5">
        <f>E107</f>
        <v>1</v>
      </c>
    </row>
    <row r="108" spans="2:6" x14ac:dyDescent="0.25">
      <c r="C108" s="5" t="s">
        <v>26</v>
      </c>
      <c r="D108" s="25">
        <v>2</v>
      </c>
      <c r="E108" s="5">
        <v>2</v>
      </c>
      <c r="F108" s="5">
        <f>AVERAGE(E108:E109)</f>
        <v>2.5</v>
      </c>
    </row>
    <row r="109" spans="2:6" x14ac:dyDescent="0.25">
      <c r="C109" s="5" t="s">
        <v>27</v>
      </c>
      <c r="D109" s="25">
        <v>2</v>
      </c>
      <c r="E109" s="5">
        <v>3</v>
      </c>
      <c r="F109" s="5">
        <f>F108</f>
        <v>2.5</v>
      </c>
    </row>
    <row r="110" spans="2:6" x14ac:dyDescent="0.25">
      <c r="C110" s="5" t="s">
        <v>28</v>
      </c>
      <c r="D110" s="28">
        <v>4</v>
      </c>
      <c r="E110" s="5">
        <v>4</v>
      </c>
      <c r="F110" s="5">
        <f>AVERAGE(E110:E111)</f>
        <v>4.5</v>
      </c>
    </row>
    <row r="111" spans="2:6" x14ac:dyDescent="0.25">
      <c r="C111" s="5" t="s">
        <v>29</v>
      </c>
      <c r="D111" s="28">
        <v>4</v>
      </c>
      <c r="E111" s="5">
        <v>5</v>
      </c>
      <c r="F111" s="5">
        <f>F110</f>
        <v>4.5</v>
      </c>
    </row>
    <row r="112" spans="2:6" x14ac:dyDescent="0.25">
      <c r="C112" s="5" t="s">
        <v>30</v>
      </c>
      <c r="D112" s="5">
        <v>6</v>
      </c>
      <c r="E112" s="5">
        <v>6</v>
      </c>
      <c r="F112" s="5">
        <v>6</v>
      </c>
    </row>
    <row r="113" spans="2:6" x14ac:dyDescent="0.25">
      <c r="F113">
        <f>SUM(F107:F112)</f>
        <v>21</v>
      </c>
    </row>
    <row r="115" spans="2:6" ht="45" x14ac:dyDescent="0.25">
      <c r="B115" t="s">
        <v>10</v>
      </c>
      <c r="C115" s="5" t="s">
        <v>32</v>
      </c>
      <c r="D115" s="26" t="s">
        <v>31</v>
      </c>
      <c r="E115" s="26" t="s">
        <v>33</v>
      </c>
      <c r="F115" s="26" t="s">
        <v>34</v>
      </c>
    </row>
    <row r="116" spans="2:6" x14ac:dyDescent="0.25">
      <c r="C116" s="5" t="s">
        <v>26</v>
      </c>
      <c r="D116" s="5">
        <v>1</v>
      </c>
      <c r="E116" s="5">
        <v>1</v>
      </c>
      <c r="F116" s="5">
        <v>1</v>
      </c>
    </row>
    <row r="117" spans="2:6" x14ac:dyDescent="0.25">
      <c r="C117" s="5" t="s">
        <v>25</v>
      </c>
      <c r="D117" s="5">
        <v>2</v>
      </c>
      <c r="E117" s="5">
        <v>2</v>
      </c>
      <c r="F117" s="5">
        <v>2</v>
      </c>
    </row>
    <row r="118" spans="2:6" x14ac:dyDescent="0.25">
      <c r="C118" s="5" t="s">
        <v>27</v>
      </c>
      <c r="D118" s="5">
        <v>3</v>
      </c>
      <c r="E118" s="5">
        <v>3</v>
      </c>
      <c r="F118" s="5">
        <v>3</v>
      </c>
    </row>
    <row r="119" spans="2:6" x14ac:dyDescent="0.25">
      <c r="C119" s="5" t="s">
        <v>28</v>
      </c>
      <c r="D119" s="5">
        <v>4</v>
      </c>
      <c r="E119" s="5">
        <v>4</v>
      </c>
      <c r="F119" s="5">
        <v>4</v>
      </c>
    </row>
    <row r="120" spans="2:6" x14ac:dyDescent="0.25">
      <c r="C120" s="5" t="s">
        <v>29</v>
      </c>
      <c r="D120" s="25">
        <v>6</v>
      </c>
      <c r="E120" s="5">
        <v>5</v>
      </c>
      <c r="F120" s="5">
        <f>AVERAGE(E120:E121)</f>
        <v>5.5</v>
      </c>
    </row>
    <row r="121" spans="2:6" x14ac:dyDescent="0.25">
      <c r="C121" s="5" t="s">
        <v>30</v>
      </c>
      <c r="D121" s="25">
        <v>6</v>
      </c>
      <c r="E121" s="5">
        <v>6</v>
      </c>
      <c r="F121" s="5">
        <f>F120</f>
        <v>5.5</v>
      </c>
    </row>
    <row r="122" spans="2:6" x14ac:dyDescent="0.25">
      <c r="F122">
        <f>SUM(F116:F121)</f>
        <v>21</v>
      </c>
    </row>
  </sheetData>
  <sortState ref="O90:P95">
    <sortCondition descending="1" ref="P90:P95"/>
  </sortState>
  <mergeCells count="3">
    <mergeCell ref="B33:C33"/>
    <mergeCell ref="J88:K88"/>
    <mergeCell ref="O88:P8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Shush1k</cp:lastModifiedBy>
  <dcterms:created xsi:type="dcterms:W3CDTF">2020-05-08T04:56:58Z</dcterms:created>
  <dcterms:modified xsi:type="dcterms:W3CDTF">2020-09-15T14:32:45Z</dcterms:modified>
</cp:coreProperties>
</file>