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sh1k\Downloads\"/>
    </mc:Choice>
  </mc:AlternateContent>
  <bookViews>
    <workbookView xWindow="0" yWindow="0" windowWidth="28800" windowHeight="142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F23" i="1"/>
  <c r="D27" i="1"/>
  <c r="F27" i="1"/>
  <c r="F28" i="1"/>
  <c r="F22" i="1"/>
  <c r="D22" i="1"/>
  <c r="B18" i="1"/>
  <c r="B17" i="1"/>
  <c r="B11" i="1"/>
  <c r="D28" i="1" l="1"/>
  <c r="D23" i="1"/>
</calcChain>
</file>

<file path=xl/sharedStrings.xml><?xml version="1.0" encoding="utf-8"?>
<sst xmlns="http://schemas.openxmlformats.org/spreadsheetml/2006/main" count="36" uniqueCount="22">
  <si>
    <t>Сумма кр</t>
  </si>
  <si>
    <t>Ставка, год</t>
  </si>
  <si>
    <t>Срок, лет</t>
  </si>
  <si>
    <t>Остат. Через 8 л</t>
  </si>
  <si>
    <t>Задание 1</t>
  </si>
  <si>
    <t>Задание 2</t>
  </si>
  <si>
    <t>Процент, год</t>
  </si>
  <si>
    <t>Величина остатка</t>
  </si>
  <si>
    <t>Задание 3</t>
  </si>
  <si>
    <t>Сумма депозита</t>
  </si>
  <si>
    <t>Сумма процентов</t>
  </si>
  <si>
    <t>Задание 4</t>
  </si>
  <si>
    <t>Первый месяц</t>
  </si>
  <si>
    <t>Сумма кредита</t>
  </si>
  <si>
    <t>Основной платёж</t>
  </si>
  <si>
    <t>Последний месяц</t>
  </si>
  <si>
    <t>Задание 5</t>
  </si>
  <si>
    <t>Кредит</t>
  </si>
  <si>
    <t>Удвоенная сумма</t>
  </si>
  <si>
    <t>Первый год займа</t>
  </si>
  <si>
    <t>Третий год займа</t>
  </si>
  <si>
    <t>Основной капитал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</si>
</sst>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Border="1"/>
    <xf numFmtId="8" fontId="1" fillId="0" borderId="0" xfId="0" applyNumberFormat="1" applyFont="1" applyBorder="1"/>
    <xf numFmtId="9" fontId="1" fillId="0" borderId="0" xfId="0" applyNumberFormat="1" applyFont="1" applyBorder="1"/>
    <xf numFmtId="0" fontId="1" fillId="0" borderId="1" xfId="0" applyFont="1" applyBorder="1"/>
    <xf numFmtId="8" fontId="1" fillId="0" borderId="1" xfId="0" applyNumberFormat="1" applyFont="1" applyBorder="1"/>
    <xf numFmtId="9" fontId="1" fillId="0" borderId="1" xfId="0" applyNumberFormat="1" applyFont="1" applyBorder="1"/>
    <xf numFmtId="0" fontId="0" fillId="2" borderId="0" xfId="0" applyFill="1"/>
    <xf numFmtId="8" fontId="3" fillId="3" borderId="1" xfId="0" applyNumberFormat="1" applyFont="1" applyFill="1" applyBorder="1"/>
    <xf numFmtId="8" fontId="1" fillId="4" borderId="1" xfId="0" applyNumberFormat="1" applyFont="1" applyFill="1" applyBorder="1"/>
    <xf numFmtId="9" fontId="1" fillId="4" borderId="1" xfId="1" applyFont="1" applyFill="1" applyBorder="1"/>
    <xf numFmtId="164" fontId="1" fillId="0" borderId="1" xfId="0" applyNumberFormat="1" applyFont="1" applyBorder="1"/>
    <xf numFmtId="164" fontId="1" fillId="4" borderId="1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4" fillId="3" borderId="1" xfId="0" applyNumberFormat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115" zoomScaleNormal="115" workbookViewId="0">
      <selection activeCell="C5" sqref="C5"/>
    </sheetView>
  </sheetViews>
  <sheetFormatPr defaultRowHeight="15" x14ac:dyDescent="0.25"/>
  <cols>
    <col min="1" max="1" width="18.28515625" customWidth="1"/>
    <col min="2" max="2" width="16.42578125" customWidth="1"/>
    <col min="3" max="3" width="18" customWidth="1"/>
    <col min="4" max="4" width="14.42578125" customWidth="1"/>
    <col min="5" max="5" width="18" customWidth="1"/>
    <col min="6" max="6" width="15.5703125" customWidth="1"/>
    <col min="8" max="8" width="12.28515625" customWidth="1"/>
    <col min="9" max="9" width="14.28515625" customWidth="1"/>
    <col min="10" max="10" width="12.42578125" customWidth="1"/>
    <col min="11" max="11" width="17.42578125" customWidth="1"/>
    <col min="13" max="13" width="14.7109375" customWidth="1"/>
    <col min="14" max="14" width="16" customWidth="1"/>
    <col min="15" max="15" width="18.140625" customWidth="1"/>
    <col min="16" max="16" width="13.28515625" customWidth="1"/>
    <col min="18" max="18" width="10.7109375" customWidth="1"/>
    <col min="19" max="19" width="14.7109375" customWidth="1"/>
    <col min="21" max="21" width="15.42578125" customWidth="1"/>
  </cols>
  <sheetData>
    <row r="1" spans="1:4" x14ac:dyDescent="0.25">
      <c r="A1" s="8" t="s">
        <v>4</v>
      </c>
    </row>
    <row r="2" spans="1:4" x14ac:dyDescent="0.25">
      <c r="A2" s="5" t="s">
        <v>0</v>
      </c>
      <c r="B2" s="6">
        <v>2200000</v>
      </c>
      <c r="C2" s="1"/>
    </row>
    <row r="3" spans="1:4" x14ac:dyDescent="0.25">
      <c r="A3" s="5" t="s">
        <v>1</v>
      </c>
      <c r="B3" s="7">
        <v>0.12</v>
      </c>
      <c r="C3" s="1"/>
    </row>
    <row r="4" spans="1:4" x14ac:dyDescent="0.25">
      <c r="A4" s="5" t="s">
        <v>2</v>
      </c>
      <c r="B4" s="5">
        <v>30</v>
      </c>
      <c r="C4" s="1"/>
    </row>
    <row r="5" spans="1:4" x14ac:dyDescent="0.25">
      <c r="A5" s="5" t="s">
        <v>3</v>
      </c>
      <c r="B5" s="9">
        <f>B2 + CUMPRINC(B3/12,B4*12,B2,1,8*12,0)</f>
        <v>2099329.4264956135</v>
      </c>
      <c r="C5" s="16">
        <f>B2-(PMT(B3/12,B4*12,-B2)*8)</f>
        <v>2018964.1829411113</v>
      </c>
    </row>
    <row r="7" spans="1:4" x14ac:dyDescent="0.25">
      <c r="A7" s="8" t="s">
        <v>5</v>
      </c>
    </row>
    <row r="8" spans="1:4" x14ac:dyDescent="0.25">
      <c r="A8" s="5" t="s">
        <v>0</v>
      </c>
      <c r="B8" s="6">
        <v>5000000</v>
      </c>
    </row>
    <row r="9" spans="1:4" x14ac:dyDescent="0.25">
      <c r="A9" s="5" t="s">
        <v>6</v>
      </c>
      <c r="B9" s="7">
        <v>0.2</v>
      </c>
    </row>
    <row r="10" spans="1:4" x14ac:dyDescent="0.25">
      <c r="A10" s="5" t="s">
        <v>2</v>
      </c>
      <c r="B10" s="5">
        <v>10</v>
      </c>
    </row>
    <row r="11" spans="1:4" x14ac:dyDescent="0.25">
      <c r="A11" s="5" t="s">
        <v>7</v>
      </c>
      <c r="B11" s="10">
        <f>B8 + CUMPRINC(B9/12,B10*12,B8,1,2*12,0)</f>
        <v>4611602.7358847493</v>
      </c>
    </row>
    <row r="13" spans="1:4" x14ac:dyDescent="0.25">
      <c r="A13" s="8" t="s">
        <v>8</v>
      </c>
    </row>
    <row r="14" spans="1:4" x14ac:dyDescent="0.25">
      <c r="A14" s="5" t="s">
        <v>9</v>
      </c>
      <c r="B14" s="6">
        <v>750000</v>
      </c>
      <c r="C14" s="2"/>
      <c r="D14" s="3"/>
    </row>
    <row r="15" spans="1:4" x14ac:dyDescent="0.25">
      <c r="A15" s="5" t="s">
        <v>6</v>
      </c>
      <c r="B15" s="7">
        <v>0.28000000000000003</v>
      </c>
      <c r="C15" s="2"/>
      <c r="D15" s="4"/>
    </row>
    <row r="16" spans="1:4" x14ac:dyDescent="0.25">
      <c r="A16" s="5" t="s">
        <v>2</v>
      </c>
      <c r="B16" s="5">
        <v>2</v>
      </c>
      <c r="C16" s="2"/>
      <c r="D16" s="2"/>
    </row>
    <row r="17" spans="1:6" x14ac:dyDescent="0.25">
      <c r="A17" s="5" t="s">
        <v>10</v>
      </c>
      <c r="B17" s="11">
        <f>RATE(B16*4,0,-B14,B14*2,0)*4</f>
        <v>0.36203093066103054</v>
      </c>
    </row>
    <row r="18" spans="1:6" x14ac:dyDescent="0.25">
      <c r="A18" s="5" t="s">
        <v>18</v>
      </c>
      <c r="B18" s="10">
        <f>CUMIPMT(B15/4,B16*4,B14,1,8,0)</f>
        <v>-254806.57494452782</v>
      </c>
    </row>
    <row r="20" spans="1:6" x14ac:dyDescent="0.25">
      <c r="A20" s="8" t="s">
        <v>11</v>
      </c>
    </row>
    <row r="21" spans="1:6" x14ac:dyDescent="0.25">
      <c r="A21" s="5" t="s">
        <v>13</v>
      </c>
      <c r="B21" s="12">
        <v>20000</v>
      </c>
      <c r="C21" s="14" t="s">
        <v>12</v>
      </c>
      <c r="D21" s="15"/>
      <c r="E21" s="14" t="s">
        <v>15</v>
      </c>
      <c r="F21" s="15"/>
    </row>
    <row r="22" spans="1:6" x14ac:dyDescent="0.25">
      <c r="A22" s="5" t="s">
        <v>6</v>
      </c>
      <c r="B22" s="7">
        <v>0.08</v>
      </c>
      <c r="C22" s="5" t="s">
        <v>10</v>
      </c>
      <c r="D22" s="13">
        <f>CUMIPMT(B22/12,B23*12,B21,1,1,0)</f>
        <v>-133.33333333333331</v>
      </c>
      <c r="E22" s="5" t="s">
        <v>10</v>
      </c>
      <c r="F22" s="13">
        <f>CUMIPMT(B22/12,B23*12,B21,36,36,0)</f>
        <v>-4.1505119816465594</v>
      </c>
    </row>
    <row r="23" spans="1:6" x14ac:dyDescent="0.25">
      <c r="A23" s="5" t="s">
        <v>2</v>
      </c>
      <c r="B23" s="5">
        <v>3</v>
      </c>
      <c r="C23" s="5" t="s">
        <v>14</v>
      </c>
      <c r="D23" s="13">
        <f>CUMPRINC(B22/12,B23*12,B21,1,1,0)</f>
        <v>-493.39397589528363</v>
      </c>
      <c r="E23" s="5" t="s">
        <v>14</v>
      </c>
      <c r="F23" s="13">
        <f>CUMPRINC(B22/12,B23*12,B21,36,36,0)</f>
        <v>-622.57679724697039</v>
      </c>
    </row>
    <row r="25" spans="1:6" x14ac:dyDescent="0.25">
      <c r="A25" s="8" t="s">
        <v>16</v>
      </c>
    </row>
    <row r="26" spans="1:6" x14ac:dyDescent="0.25">
      <c r="A26" s="5" t="s">
        <v>17</v>
      </c>
      <c r="B26" s="12">
        <v>250000</v>
      </c>
      <c r="C26" s="14" t="s">
        <v>19</v>
      </c>
      <c r="D26" s="15"/>
      <c r="E26" s="14" t="s">
        <v>20</v>
      </c>
      <c r="F26" s="15"/>
    </row>
    <row r="27" spans="1:6" x14ac:dyDescent="0.25">
      <c r="A27" s="5" t="s">
        <v>6</v>
      </c>
      <c r="B27" s="7">
        <v>0.12</v>
      </c>
      <c r="C27" s="5" t="s">
        <v>10</v>
      </c>
      <c r="D27" s="13">
        <f>CUMIPMT(B27/12,B28*12,B26,1,12,0)</f>
        <v>-29258.2736682176</v>
      </c>
      <c r="E27" s="5" t="s">
        <v>10</v>
      </c>
      <c r="F27" s="13">
        <f>CUMIPMT(B27/12,120,B26,25,36,0)</f>
        <v>-25540.518080191141</v>
      </c>
    </row>
    <row r="28" spans="1:6" x14ac:dyDescent="0.25">
      <c r="A28" s="5" t="s">
        <v>2</v>
      </c>
      <c r="B28" s="5">
        <v>10</v>
      </c>
      <c r="C28" s="5" t="s">
        <v>21</v>
      </c>
      <c r="D28" s="13">
        <f>CUMPRINC(B27/12,B28*12,B26,1,12,0)</f>
        <v>-13783.010852558615</v>
      </c>
      <c r="E28" s="5" t="s">
        <v>21</v>
      </c>
      <c r="F28" s="13">
        <f>CUMPRINC(B27/12,120,B26,25,36,0)</f>
        <v>-17500.766440585074</v>
      </c>
    </row>
  </sheetData>
  <mergeCells count="4">
    <mergeCell ref="C21:D21"/>
    <mergeCell ref="E21:F21"/>
    <mergeCell ref="C26:D26"/>
    <mergeCell ref="E26:F2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Shush1k Shush1k</dc:creator>
  <cp:lastModifiedBy>Shush1k</cp:lastModifiedBy>
  <dcterms:created xsi:type="dcterms:W3CDTF">2015-06-05T18:19:34Z</dcterms:created>
  <dcterms:modified xsi:type="dcterms:W3CDTF">2020-09-16T16:04:20Z</dcterms:modified>
</cp:coreProperties>
</file>