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FA19/Course II/БИС/"/>
    </mc:Choice>
  </mc:AlternateContent>
  <xr:revisionPtr revIDLastSave="0" documentId="8_{C01116AE-1BBD-D540-951D-E70F1479B07B}" xr6:coauthVersionLast="45" xr6:coauthVersionMax="45" xr10:uidLastSave="{00000000-0000-0000-0000-000000000000}"/>
  <bookViews>
    <workbookView xWindow="0" yWindow="460" windowWidth="33600" windowHeight="19480" activeTab="1" xr2:uid="{00000000-000D-0000-FFFF-FFFF00000000}"/>
  </bookViews>
  <sheets>
    <sheet name="Лист1" sheetId="1" r:id="rId1"/>
    <sheet name="Лист2" sheetId="2" r:id="rId2"/>
  </sheets>
  <definedNames>
    <definedName name="solver_adj" localSheetId="0" hidden="1">Лист1!$B$4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Лист1!$B$7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600000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4" i="2" l="1"/>
  <c r="B19" i="2" l="1"/>
  <c r="B42" i="2"/>
  <c r="B53" i="2"/>
  <c r="B107" i="2"/>
  <c r="B95" i="2"/>
  <c r="B73" i="2"/>
  <c r="C64" i="2"/>
  <c r="B64" i="2"/>
  <c r="B30" i="2" l="1"/>
  <c r="C30" i="2"/>
  <c r="B20" i="2"/>
  <c r="B8" i="2"/>
  <c r="B7" i="1"/>
</calcChain>
</file>

<file path=xl/sharedStrings.xml><?xml version="1.0" encoding="utf-8"?>
<sst xmlns="http://schemas.openxmlformats.org/spreadsheetml/2006/main" count="65" uniqueCount="51">
  <si>
    <t>Задание 5</t>
  </si>
  <si>
    <t>Первоначальный взнос</t>
  </si>
  <si>
    <t>Ставка, годовая</t>
  </si>
  <si>
    <t>Срок, лет</t>
  </si>
  <si>
    <t>Будущее значение 
вклада</t>
  </si>
  <si>
    <t>Начислений процентов
 в год</t>
  </si>
  <si>
    <t>Задание 1</t>
  </si>
  <si>
    <t>Сумма</t>
  </si>
  <si>
    <t>Срок</t>
  </si>
  <si>
    <t>Проценты
 годовые</t>
  </si>
  <si>
    <t>Велечина депозита</t>
  </si>
  <si>
    <t>Задание 2</t>
  </si>
  <si>
    <t>Начисление процентов
в год</t>
  </si>
  <si>
    <t xml:space="preserve">Сп1: </t>
  </si>
  <si>
    <t>Сп2:</t>
  </si>
  <si>
    <t>Сп1:</t>
  </si>
  <si>
    <t>Задание 3</t>
  </si>
  <si>
    <t>Клиент 1</t>
  </si>
  <si>
    <t>Клиент 2</t>
  </si>
  <si>
    <t>Процент</t>
  </si>
  <si>
    <t>Общая сумма 
взносов за год</t>
  </si>
  <si>
    <t>Задание 4</t>
  </si>
  <si>
    <t>Итоговая велечина 
депозита</t>
  </si>
  <si>
    <t>Размер суммы</t>
  </si>
  <si>
    <t>% годовые</t>
  </si>
  <si>
    <t>срок в мес</t>
  </si>
  <si>
    <t>начисление процентов 
в год</t>
  </si>
  <si>
    <t>% годовых</t>
  </si>
  <si>
    <t>срок вклада, лет</t>
  </si>
  <si>
    <t>сумма внесения</t>
  </si>
  <si>
    <t>раз внесений в год</t>
  </si>
  <si>
    <t>накопленная сумма 
вклада</t>
  </si>
  <si>
    <t>Задание 6</t>
  </si>
  <si>
    <t>годовые %</t>
  </si>
  <si>
    <t>кол-во раз внесения</t>
  </si>
  <si>
    <t>Срок внесения, мес</t>
  </si>
  <si>
    <t>доход при внесении 
1000р</t>
  </si>
  <si>
    <t>Задание 7</t>
  </si>
  <si>
    <t>Стоимость облигации</t>
  </si>
  <si>
    <t>Будущая стоимость</t>
  </si>
  <si>
    <t>Задание 8</t>
  </si>
  <si>
    <t>Начисление в год</t>
  </si>
  <si>
    <t xml:space="preserve">Отчисления </t>
  </si>
  <si>
    <t>Сумма к концу сделки</t>
  </si>
  <si>
    <t>Задание 9</t>
  </si>
  <si>
    <t>срок, лет</t>
  </si>
  <si>
    <t>Задача 10</t>
  </si>
  <si>
    <t>ежемесячный взнос</t>
  </si>
  <si>
    <t>ставка в месяц</t>
  </si>
  <si>
    <t>Возвратить</t>
  </si>
  <si>
    <t>начальный баланс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</si>
</sst>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;[Red]\-#,##0.00\ &quot;₽&quot;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2.5" customWidth="1"/>
    <col min="2" max="2" width="17.1640625" customWidth="1"/>
  </cols>
  <sheetData>
    <row r="1" spans="1:2" x14ac:dyDescent="0.2">
      <c r="A1" t="s">
        <v>0</v>
      </c>
    </row>
    <row r="3" spans="1:2" x14ac:dyDescent="0.2">
      <c r="A3" t="s">
        <v>1</v>
      </c>
      <c r="B3">
        <v>400000</v>
      </c>
    </row>
    <row r="4" spans="1:2" x14ac:dyDescent="0.2">
      <c r="A4" t="s">
        <v>2</v>
      </c>
      <c r="B4" s="2">
        <v>7.0000000000000007E-2</v>
      </c>
    </row>
    <row r="5" spans="1:2" x14ac:dyDescent="0.2">
      <c r="A5" t="s">
        <v>3</v>
      </c>
      <c r="B5">
        <v>4</v>
      </c>
    </row>
    <row r="6" spans="1:2" ht="32" x14ac:dyDescent="0.2">
      <c r="A6" s="1" t="s">
        <v>5</v>
      </c>
      <c r="B6">
        <v>12</v>
      </c>
    </row>
    <row r="7" spans="1:2" ht="32" x14ac:dyDescent="0.2">
      <c r="A7" s="1" t="s">
        <v>4</v>
      </c>
      <c r="B7" s="3">
        <f>FV(7%/12,4*12,,-400000,0)</f>
        <v>528821.55115414283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7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1" max="1" width="24.1640625" customWidth="1"/>
    <col min="2" max="2" width="13.33203125" bestFit="1" customWidth="1"/>
    <col min="3" max="3" width="12.1640625" customWidth="1"/>
  </cols>
  <sheetData>
    <row r="1" spans="1:2" x14ac:dyDescent="0.2">
      <c r="A1" s="10" t="s">
        <v>6</v>
      </c>
    </row>
    <row r="3" spans="1:2" x14ac:dyDescent="0.2">
      <c r="A3" s="5" t="s">
        <v>7</v>
      </c>
      <c r="B3" s="5">
        <v>30000</v>
      </c>
    </row>
    <row r="4" spans="1:2" x14ac:dyDescent="0.2">
      <c r="A4" s="5" t="s">
        <v>3</v>
      </c>
      <c r="B4" s="5">
        <v>2</v>
      </c>
    </row>
    <row r="5" spans="1:2" ht="32" x14ac:dyDescent="0.2">
      <c r="A5" s="6" t="s">
        <v>9</v>
      </c>
      <c r="B5" s="7">
        <v>0.12</v>
      </c>
    </row>
    <row r="6" spans="1:2" ht="32" x14ac:dyDescent="0.2">
      <c r="A6" s="6" t="s">
        <v>12</v>
      </c>
      <c r="B6" s="5">
        <v>4</v>
      </c>
    </row>
    <row r="7" spans="1:2" x14ac:dyDescent="0.2">
      <c r="A7" s="5"/>
      <c r="B7" s="5"/>
    </row>
    <row r="8" spans="1:2" x14ac:dyDescent="0.2">
      <c r="A8" s="5" t="s">
        <v>10</v>
      </c>
      <c r="B8" s="8">
        <f>FV(12%/4,2*4,,-30000,0)</f>
        <v>38003.102441628478</v>
      </c>
    </row>
    <row r="11" spans="1:2" x14ac:dyDescent="0.2">
      <c r="A11" s="10" t="s">
        <v>11</v>
      </c>
    </row>
    <row r="12" spans="1:2" ht="18" x14ac:dyDescent="0.2">
      <c r="A12" s="4"/>
    </row>
    <row r="13" spans="1:2" x14ac:dyDescent="0.2">
      <c r="A13" s="5" t="s">
        <v>1</v>
      </c>
      <c r="B13" s="5">
        <v>50000</v>
      </c>
    </row>
    <row r="14" spans="1:2" x14ac:dyDescent="0.2">
      <c r="A14" s="5" t="s">
        <v>3</v>
      </c>
      <c r="B14" s="5">
        <v>3</v>
      </c>
    </row>
    <row r="15" spans="1:2" x14ac:dyDescent="0.2">
      <c r="A15" s="5"/>
      <c r="B15" s="5"/>
    </row>
    <row r="16" spans="1:2" x14ac:dyDescent="0.2">
      <c r="A16" s="5" t="s">
        <v>13</v>
      </c>
      <c r="B16" s="7">
        <v>0.19</v>
      </c>
    </row>
    <row r="17" spans="1:3" x14ac:dyDescent="0.2">
      <c r="A17" s="5" t="s">
        <v>14</v>
      </c>
      <c r="B17" s="7">
        <v>0.27</v>
      </c>
    </row>
    <row r="18" spans="1:3" x14ac:dyDescent="0.2">
      <c r="A18" s="5"/>
      <c r="B18" s="5"/>
    </row>
    <row r="19" spans="1:3" x14ac:dyDescent="0.2">
      <c r="A19" s="5" t="s">
        <v>15</v>
      </c>
      <c r="B19" s="8">
        <f>FV(19%,3,-50000,,1)</f>
        <v>214562.94999999995</v>
      </c>
    </row>
    <row r="20" spans="1:3" x14ac:dyDescent="0.2">
      <c r="A20" s="5" t="s">
        <v>14</v>
      </c>
      <c r="B20" s="8">
        <f>FV(27%,3,-50000,,0)</f>
        <v>194144.99999999997</v>
      </c>
    </row>
    <row r="23" spans="1:3" x14ac:dyDescent="0.2">
      <c r="A23" s="10" t="s">
        <v>16</v>
      </c>
    </row>
    <row r="25" spans="1:3" x14ac:dyDescent="0.2">
      <c r="A25" s="5"/>
      <c r="B25" s="5" t="s">
        <v>17</v>
      </c>
      <c r="C25" s="5" t="s">
        <v>18</v>
      </c>
    </row>
    <row r="26" spans="1:3" x14ac:dyDescent="0.2">
      <c r="A26" s="5" t="s">
        <v>19</v>
      </c>
      <c r="B26" s="12">
        <v>0.14000000000000001</v>
      </c>
      <c r="C26" s="12"/>
    </row>
    <row r="27" spans="1:3" x14ac:dyDescent="0.2">
      <c r="A27" s="5" t="s">
        <v>8</v>
      </c>
      <c r="B27" s="5">
        <v>4</v>
      </c>
      <c r="C27" s="5">
        <v>12</v>
      </c>
    </row>
    <row r="28" spans="1:3" ht="32" x14ac:dyDescent="0.2">
      <c r="A28" s="6" t="s">
        <v>20</v>
      </c>
      <c r="B28" s="5">
        <v>12000</v>
      </c>
      <c r="C28" s="5">
        <v>12000</v>
      </c>
    </row>
    <row r="29" spans="1:3" x14ac:dyDescent="0.2">
      <c r="A29" s="5" t="s">
        <v>3</v>
      </c>
      <c r="B29" s="11">
        <v>5</v>
      </c>
      <c r="C29" s="11"/>
    </row>
    <row r="30" spans="1:3" x14ac:dyDescent="0.2">
      <c r="A30" s="5" t="s">
        <v>7</v>
      </c>
      <c r="B30" s="8">
        <f>FV(14%/4,5*4,-3000,,1)</f>
        <v>87808.412030326886</v>
      </c>
      <c r="C30" s="8">
        <f>FV(14%/12,5*12,-1000,,)</f>
        <v>86195.125101050202</v>
      </c>
    </row>
    <row r="36" spans="1:2" x14ac:dyDescent="0.2">
      <c r="A36" s="10" t="s">
        <v>21</v>
      </c>
    </row>
    <row r="38" spans="1:2" x14ac:dyDescent="0.2">
      <c r="A38" s="5" t="s">
        <v>23</v>
      </c>
      <c r="B38" s="5">
        <v>7000</v>
      </c>
    </row>
    <row r="39" spans="1:2" x14ac:dyDescent="0.2">
      <c r="A39" s="5" t="s">
        <v>24</v>
      </c>
      <c r="B39" s="7">
        <v>0.11</v>
      </c>
    </row>
    <row r="40" spans="1:2" x14ac:dyDescent="0.2">
      <c r="A40" s="5" t="s">
        <v>25</v>
      </c>
      <c r="B40" s="5">
        <v>27</v>
      </c>
    </row>
    <row r="41" spans="1:2" ht="32" x14ac:dyDescent="0.2">
      <c r="A41" s="6" t="s">
        <v>26</v>
      </c>
      <c r="B41" s="5">
        <v>4</v>
      </c>
    </row>
    <row r="42" spans="1:2" ht="32" x14ac:dyDescent="0.2">
      <c r="A42" s="6" t="s">
        <v>22</v>
      </c>
      <c r="B42" s="8">
        <f>FV(11%/4,27/3,,-7000)</f>
        <v>8935.8221198125648</v>
      </c>
    </row>
    <row r="47" spans="1:2" x14ac:dyDescent="0.2">
      <c r="A47" s="10" t="s">
        <v>0</v>
      </c>
    </row>
    <row r="49" spans="1:3" x14ac:dyDescent="0.2">
      <c r="A49" s="5" t="s">
        <v>27</v>
      </c>
      <c r="B49" s="9">
        <v>0.13500000000000001</v>
      </c>
    </row>
    <row r="50" spans="1:3" x14ac:dyDescent="0.2">
      <c r="A50" s="5" t="s">
        <v>28</v>
      </c>
      <c r="B50" s="5">
        <v>3</v>
      </c>
    </row>
    <row r="51" spans="1:3" x14ac:dyDescent="0.2">
      <c r="A51" s="5" t="s">
        <v>29</v>
      </c>
      <c r="B51" s="5">
        <v>1000</v>
      </c>
    </row>
    <row r="52" spans="1:3" x14ac:dyDescent="0.2">
      <c r="A52" s="5" t="s">
        <v>30</v>
      </c>
      <c r="B52" s="5">
        <v>12</v>
      </c>
    </row>
    <row r="53" spans="1:3" ht="32" x14ac:dyDescent="0.2">
      <c r="A53" s="6" t="s">
        <v>31</v>
      </c>
      <c r="B53" s="8">
        <f>FV(13.5%/12,3*12,-1000,,1)</f>
        <v>44577.350299590304</v>
      </c>
    </row>
    <row r="58" spans="1:3" x14ac:dyDescent="0.2">
      <c r="A58" s="10" t="s">
        <v>32</v>
      </c>
    </row>
    <row r="61" spans="1:3" x14ac:dyDescent="0.2">
      <c r="A61" s="5" t="s">
        <v>33</v>
      </c>
      <c r="B61" s="5">
        <v>15</v>
      </c>
      <c r="C61" s="5">
        <v>17</v>
      </c>
    </row>
    <row r="62" spans="1:3" x14ac:dyDescent="0.2">
      <c r="A62" s="5" t="s">
        <v>34</v>
      </c>
      <c r="B62" s="5">
        <v>2</v>
      </c>
      <c r="C62" s="5">
        <v>1</v>
      </c>
    </row>
    <row r="63" spans="1:3" x14ac:dyDescent="0.2">
      <c r="A63" s="5" t="s">
        <v>35</v>
      </c>
      <c r="B63" s="5">
        <v>3</v>
      </c>
      <c r="C63" s="5">
        <v>6</v>
      </c>
    </row>
    <row r="64" spans="1:3" ht="32" x14ac:dyDescent="0.2">
      <c r="A64" s="6" t="s">
        <v>36</v>
      </c>
      <c r="B64" s="8">
        <f>FV(15%/4,2,,-1000)</f>
        <v>1076.4062500000002</v>
      </c>
      <c r="C64" s="8">
        <f>FV(17%/2,1,,-1000)</f>
        <v>1085</v>
      </c>
    </row>
    <row r="69" spans="1:2" x14ac:dyDescent="0.2">
      <c r="A69" s="10" t="s">
        <v>37</v>
      </c>
    </row>
    <row r="71" spans="1:2" x14ac:dyDescent="0.2">
      <c r="A71" s="5" t="s">
        <v>38</v>
      </c>
      <c r="B71" s="5">
        <v>100000</v>
      </c>
    </row>
    <row r="72" spans="1:2" x14ac:dyDescent="0.2">
      <c r="A72" s="5" t="s">
        <v>3</v>
      </c>
      <c r="B72" s="5">
        <v>4</v>
      </c>
    </row>
    <row r="73" spans="1:2" x14ac:dyDescent="0.2">
      <c r="A73" s="5" t="s">
        <v>39</v>
      </c>
      <c r="B73" s="5">
        <f>FVSCHEDULE(100000, {0.125,0.14,0.14,0.17})</f>
        <v>171059.85000000003</v>
      </c>
    </row>
    <row r="78" spans="1:2" x14ac:dyDescent="0.2">
      <c r="A78" s="10" t="s">
        <v>40</v>
      </c>
    </row>
    <row r="80" spans="1:2" x14ac:dyDescent="0.2">
      <c r="A80" s="5" t="s">
        <v>3</v>
      </c>
      <c r="B80" s="5">
        <v>8</v>
      </c>
    </row>
    <row r="81" spans="1:2" x14ac:dyDescent="0.2">
      <c r="A81" s="5" t="s">
        <v>41</v>
      </c>
      <c r="B81" s="5">
        <v>4</v>
      </c>
    </row>
    <row r="82" spans="1:2" x14ac:dyDescent="0.2">
      <c r="A82" s="5" t="s">
        <v>42</v>
      </c>
      <c r="B82" s="5">
        <v>2000</v>
      </c>
    </row>
    <row r="83" spans="1:2" x14ac:dyDescent="0.2">
      <c r="A83" s="5" t="s">
        <v>24</v>
      </c>
      <c r="B83" s="7">
        <v>0.1</v>
      </c>
    </row>
    <row r="84" spans="1:2" x14ac:dyDescent="0.2">
      <c r="A84" s="5" t="s">
        <v>43</v>
      </c>
      <c r="B84" s="8">
        <f>FV(10%/4,4*8,-2000)</f>
        <v>96300.555021824301</v>
      </c>
    </row>
    <row r="90" spans="1:2" x14ac:dyDescent="0.2">
      <c r="A90" s="10" t="s">
        <v>44</v>
      </c>
    </row>
    <row r="92" spans="1:2" x14ac:dyDescent="0.2">
      <c r="A92" s="5" t="s">
        <v>7</v>
      </c>
      <c r="B92" s="5">
        <v>30000</v>
      </c>
    </row>
    <row r="93" spans="1:2" x14ac:dyDescent="0.2">
      <c r="A93" s="5" t="s">
        <v>45</v>
      </c>
      <c r="B93" s="5">
        <v>2</v>
      </c>
    </row>
    <row r="94" spans="1:2" x14ac:dyDescent="0.2">
      <c r="A94" s="5" t="s">
        <v>24</v>
      </c>
      <c r="B94" s="5">
        <v>8</v>
      </c>
    </row>
    <row r="95" spans="1:2" x14ac:dyDescent="0.2">
      <c r="A95" s="5" t="s">
        <v>49</v>
      </c>
      <c r="B95" s="8">
        <f>FV(8%,2,,-30000)</f>
        <v>34992</v>
      </c>
    </row>
    <row r="101" spans="1:2" x14ac:dyDescent="0.2">
      <c r="A101" s="10" t="s">
        <v>46</v>
      </c>
    </row>
    <row r="103" spans="1:2" x14ac:dyDescent="0.2">
      <c r="A103" s="5" t="s">
        <v>50</v>
      </c>
      <c r="B103" s="5">
        <v>6000</v>
      </c>
    </row>
    <row r="104" spans="1:2" x14ac:dyDescent="0.2">
      <c r="A104" s="5" t="s">
        <v>47</v>
      </c>
      <c r="B104" s="5">
        <v>500</v>
      </c>
    </row>
    <row r="105" spans="1:2" x14ac:dyDescent="0.2">
      <c r="A105" s="5" t="s">
        <v>45</v>
      </c>
      <c r="B105" s="5">
        <v>3</v>
      </c>
    </row>
    <row r="106" spans="1:2" x14ac:dyDescent="0.2">
      <c r="A106" s="5" t="s">
        <v>48</v>
      </c>
      <c r="B106" s="9">
        <v>7.4999999999999997E-3</v>
      </c>
    </row>
    <row r="107" spans="1:2" x14ac:dyDescent="0.2">
      <c r="A107" s="5" t="s">
        <v>7</v>
      </c>
      <c r="B107" s="8">
        <f>FV(0.75%,3*12,-500,-6000,0)</f>
        <v>28428.230286601727</v>
      </c>
    </row>
  </sheetData>
  <mergeCells count="2">
    <mergeCell ref="B29:C29"/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 Kurtaev</dc:creator>
  <cp:lastModifiedBy>Баранов Александр Вячеславович</cp:lastModifiedBy>
  <dcterms:created xsi:type="dcterms:W3CDTF">2020-09-02T13:33:11Z</dcterms:created>
  <dcterms:modified xsi:type="dcterms:W3CDTF">2020-09-14T06:28:16Z</dcterms:modified>
</cp:coreProperties>
</file>