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ayush\Downloads\Manufacturing dataset\Manufacturing\"/>
    </mc:Choice>
  </mc:AlternateContent>
  <xr:revisionPtr revIDLastSave="0" documentId="13_ncr:10000001_{F3C1882F-76AB-4B35-B1F4-6A1C04AB0D66}" xr6:coauthVersionLast="47" xr6:coauthVersionMax="47" xr10:uidLastSave="{00000000-0000-0000-0000-000000000000}"/>
  <bookViews>
    <workbookView xWindow="-108" yWindow="-108" windowWidth="23256" windowHeight="12456" activeTab="1" xr2:uid="{277A7C08-9564-46B3-9108-E69D897A36AE}"/>
  </bookViews>
  <sheets>
    <sheet name="PROD DATA" sheetId="2" r:id="rId1"/>
    <sheet name="Dashboard" sheetId="1" r:id="rId2"/>
  </sheets>
  <definedNames>
    <definedName name="Slicer_Department_Name">#N/A</definedName>
    <definedName name="Slicer_Fiscal_Date">#N/A</definedName>
    <definedName name="Slicer_Operation_Name">#N/A</definedName>
  </definedNames>
  <calcPr calcId="191029"/>
  <pivotCaches>
    <pivotCache cacheId="1703" r:id="rId3"/>
    <pivotCache cacheId="1706" r:id="rId4"/>
    <pivotCache cacheId="1709" r:id="rId5"/>
    <pivotCache cacheId="1712" r:id="rId6"/>
    <pivotCache cacheId="1715" r:id="rId7"/>
    <pivotCache cacheId="1718" r:id="rId8"/>
    <pivotCache cacheId="1721" r:id="rId9"/>
    <pivotCache cacheId="1724" r:id="rId10"/>
    <pivotCache cacheId="1727" r:id="rId11"/>
  </pivotCaches>
  <fileRecoveryPr repairLoad="1"/>
  <extLst>
    <ext xmlns:x14="http://schemas.microsoft.com/office/spreadsheetml/2009/9/main" uri="{876F7934-8845-4945-9796-88D515C7AA90}">
      <x14:pivotCaches>
        <pivotCache cacheId="657"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 DATA_21ab1855-458e-4907-990e-2c42a3eb92e3" name="PROD DATA" connection="Query - PROD DATA"/>
        </x15:modelTables>
        <x15:extLst>
          <ext xmlns:x16="http://schemas.microsoft.com/office/spreadsheetml/2014/11/main" uri="{9835A34E-60A6-4A7C-AAB8-D5F71C897F49}">
            <x16:modelTimeGroupings>
              <x16:modelTimeGrouping tableName="PROD DATA" columnName="Fiscal DateTime" columnId="Fiscal DateTime">
                <x16:calculatedTimeColumn columnName="Fiscal DateTime (Day Index)" columnId="Fiscal DateTime (Day Index)" contentType="daysindex" isSelected="1"/>
                <x16:calculatedTimeColumn columnName="Fiscal DateTime (Day)" columnId="Fiscal DateTime (Day)" contentType="days" isSelected="1"/>
                <x16:calculatedTimeColumn columnName="Fiscal DateTime (Hour)" columnId="Fiscal DateTime (Hour)" contentType="hours" isSelected="1"/>
                <x16:calculatedTimeColumn columnName="Fiscal DateTime (Minute)" columnId="Fiscal DateTime (Minute)" contentType="minute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8" i="2" l="1"/>
  <c r="C27" i="2"/>
  <c r="C26" i="2"/>
  <c r="C22" i="2" l="1"/>
  <c r="C16" i="2"/>
  <c r="C25" i="2"/>
  <c r="C21" i="2"/>
  <c r="C24" i="2"/>
  <c r="C23" i="2" l="1" a="1"/>
  <c r="C23"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281A1A-7864-479C-89AD-7BB99E65303E}" name="Query - PROD DATA" description="Connection to the 'PROD DATA' query in the workbook." type="100" refreshedVersion="8" minRefreshableVersion="5">
    <extLst>
      <ext xmlns:x15="http://schemas.microsoft.com/office/spreadsheetml/2010/11/main" uri="{DE250136-89BD-433C-8126-D09CA5730AF9}">
        <x15:connection id="4a46a901-0234-493b-815c-6e8fd2c9fbc0"/>
      </ext>
    </extLst>
  </connection>
  <connection id="2" xr16:uid="{4AF68E15-6D15-4BA3-8B51-98848989B3B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<sst xmlns="http://schemas.openxmlformats.org/spreadsheetml/2006/main" count="71" uniqueCount="59">
  <si>
    <t>Manufactured Qty</t>
  </si>
  <si>
    <t>Per day Machine Cost made</t>
  </si>
  <si>
    <t>Rejected Qty</t>
  </si>
  <si>
    <t>H&amp;M</t>
  </si>
  <si>
    <t>Woven Lables</t>
  </si>
  <si>
    <t>Shruti Singh</t>
  </si>
  <si>
    <t>Printed Labels</t>
  </si>
  <si>
    <t>MC033</t>
  </si>
  <si>
    <t>MC048</t>
  </si>
  <si>
    <t>TCP</t>
  </si>
  <si>
    <t>Others</t>
  </si>
  <si>
    <t>MC039</t>
  </si>
  <si>
    <t>SATENDER</t>
  </si>
  <si>
    <t>raj  kumar</t>
  </si>
  <si>
    <t>AVINASH</t>
  </si>
  <si>
    <t>RAM JI</t>
  </si>
  <si>
    <t>Amit Sahu</t>
  </si>
  <si>
    <t>MC126</t>
  </si>
  <si>
    <t>MC025</t>
  </si>
  <si>
    <t>MC129</t>
  </si>
  <si>
    <t>SANTOSH KUMAR</t>
  </si>
  <si>
    <t>MC045</t>
  </si>
  <si>
    <t>Jockey</t>
  </si>
  <si>
    <t>BENETTON</t>
  </si>
  <si>
    <t>OLD OthersVY</t>
  </si>
  <si>
    <t>MC036</t>
  </si>
  <si>
    <t>TRI-TCHIBO</t>
  </si>
  <si>
    <t>TARGET-USA</t>
  </si>
  <si>
    <t>Taf-Kiabi</t>
  </si>
  <si>
    <t>MC050</t>
  </si>
  <si>
    <t>sanjay  kumar</t>
  </si>
  <si>
    <t>LMK- MAX</t>
  </si>
  <si>
    <t>MC049</t>
  </si>
  <si>
    <t>JAY PARKASH</t>
  </si>
  <si>
    <t>BITTU mishra</t>
  </si>
  <si>
    <t>Sum of Manufactured Qty</t>
  </si>
  <si>
    <t>Sum of Processed Qty</t>
  </si>
  <si>
    <t>Sum of Produced Qty</t>
  </si>
  <si>
    <t>Sum of Rejected Qty</t>
  </si>
  <si>
    <t>Row Labels</t>
  </si>
  <si>
    <t>Grand Total</t>
  </si>
  <si>
    <t>Sum of Balance Qty</t>
  </si>
  <si>
    <t>Wastage %</t>
  </si>
  <si>
    <t>Count of Buyer</t>
  </si>
  <si>
    <t xml:space="preserve"> </t>
  </si>
  <si>
    <t>Utilized balance</t>
  </si>
  <si>
    <t>unutilized balance</t>
  </si>
  <si>
    <t>total produced Qty</t>
  </si>
  <si>
    <t>Cross Checking</t>
  </si>
  <si>
    <t>Cut  &amp; Fold</t>
  </si>
  <si>
    <t>Embroidery</t>
  </si>
  <si>
    <t>Laser - Cutting</t>
  </si>
  <si>
    <t>Laser Cutting2</t>
  </si>
  <si>
    <t>Outsourcing</t>
  </si>
  <si>
    <t>Packing</t>
  </si>
  <si>
    <t>Printing</t>
  </si>
  <si>
    <t>Ultrasonic</t>
  </si>
  <si>
    <t>Weaving</t>
  </si>
  <si>
    <t>Count of Emp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</si>
</sst>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t;=1000000]\ #,##0.00,,\ &quot;M&quot;;[&gt;=1000]\ \ #,##0.00,\ &quot;K&quot;;\ #,##0"/>
    <numFmt numFmtId="171" formatCode="[$-14009]d\.m\.yy;@"/>
  </numFmts>
  <fonts count="3" x14ac:knownFonts="1">
    <font>
      <sz val="11"/>
      <color theme="1"/>
      <name val="Aptos Narrow"/>
      <family val="2"/>
      <scheme val="minor"/>
    </font>
    <font>
      <sz val="11"/>
      <color theme="1"/>
      <name val="Aptos Narrow"/>
      <family val="2"/>
      <scheme val="minor"/>
    </font>
    <font>
      <b/>
      <sz val="11"/>
      <color theme="1"/>
      <name val="Rod"/>
      <family val="3"/>
      <charset val="177"/>
    </font>
  </fonts>
  <fills count="3">
    <fill>
      <patternFill patternType="none"/>
    </fill>
    <fill>
      <patternFill patternType="gray125"/>
    </fill>
    <fill>
      <patternFill patternType="solid">
        <fgColor theme="0" tint="-4.9989318521683403E-2"/>
        <bgColor indexed="64"/>
      </patternFill>
    </fill>
  </fills>
  <borders count="3">
    <border>
      <left/>
      <right/>
      <top/>
      <bottom/>
      <diagonal/>
    </border>
    <border>
      <left/>
      <right/>
      <top/>
      <bottom style="thin">
        <color indexed="64"/>
      </bottom>
      <diagonal/>
    </border>
    <border>
      <left/>
      <right/>
      <top style="thin">
        <color indexed="64"/>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0" borderId="1" xfId="0" applyBorder="1"/>
    <xf numFmtId="10" fontId="0" fillId="0" borderId="2" xfId="1" applyNumberFormat="1" applyFont="1" applyBorder="1"/>
    <xf numFmtId="10" fontId="0" fillId="0" borderId="0" xfId="0" applyNumberFormat="1"/>
    <xf numFmtId="164" fontId="0" fillId="0" borderId="0" xfId="0" applyNumberFormat="1"/>
    <xf numFmtId="0" fontId="0" fillId="0" borderId="0" xfId="0" applyNumberFormat="1"/>
    <xf numFmtId="10" fontId="0" fillId="0" borderId="0" xfId="1" applyNumberFormat="1" applyFont="1"/>
    <xf numFmtId="0" fontId="0" fillId="2" borderId="0" xfId="0" applyFill="1"/>
    <xf numFmtId="0" fontId="2" fillId="2" borderId="0" xfId="0" applyFont="1" applyFill="1"/>
    <xf numFmtId="171" fontId="0" fillId="0" borderId="0" xfId="0" applyNumberFormat="1" applyAlignment="1">
      <alignment horizontal="left"/>
    </xf>
  </cellXfs>
  <cellStyles count="2">
    <cellStyle name="Normal" xfId="0" builtinId="0"/>
    <cellStyle name="Percent" xfId="1" builtinId="5"/>
  </cellStyles>
  <dxfs count="441">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71" formatCode="[$-14009]d\.m\.yy;@"/>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numFmt numFmtId="164" formatCode="[&gt;=1000000]\ #,##0.00,,\ &quot;M&quot;;[&gt;=1000]\ \ #,##0.00,\ &quot;K&quot;;\ #,##0"/>
    </dxf>
    <dxf>
      <font>
        <b/>
        <i val="0"/>
        <sz val="16"/>
        <color theme="1"/>
      </font>
      <border>
        <bottom style="thin">
          <color theme="4"/>
        </bottom>
        <vertical/>
        <horizontal/>
      </border>
    </dxf>
    <dxf>
      <font>
        <color theme="0"/>
      </font>
      <fill>
        <patternFill patternType="solid">
          <fgColor theme="0" tint="-0.499984740745262"/>
          <bgColor theme="0" tint="-4.9989318521683403E-2"/>
        </patternFill>
      </fill>
      <border diagonalUp="0" diagonalDown="0">
        <left/>
        <right/>
        <top/>
        <bottom/>
        <vertical/>
        <horizontal/>
      </border>
    </dxf>
    <dxf>
      <font>
        <b val="0"/>
        <i val="0"/>
        <strike val="0"/>
        <condense val="0"/>
        <extend val="0"/>
        <outline val="0"/>
        <shadow val="0"/>
        <u val="none"/>
        <vertAlign val="baseline"/>
        <sz val="11"/>
        <color theme="1"/>
        <name val="Aptos Narrow"/>
        <family val="2"/>
        <scheme val="minor"/>
      </font>
      <numFmt numFmtId="14" formatCode="0.00%"/>
      <border diagonalUp="0" diagonalDown="0">
        <left/>
        <right/>
        <top style="thin">
          <color indexed="64"/>
        </top>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ptos Narrow"/>
        <family val="2"/>
        <scheme val="minor"/>
      </font>
    </dxf>
    <dxf>
      <border outline="0">
        <bottom style="thin">
          <color indexed="64"/>
        </bottom>
      </border>
    </dxf>
  </dxfs>
  <tableStyles count="2" defaultTableStyle="TableStyleMedium2" defaultPivotStyle="PivotStyleLight16">
    <tableStyle name="Invisible" pivot="0" table="0" count="0" xr9:uid="{7743FB59-3C0E-4D4B-B233-7354E97ABB49}"/>
    <tableStyle name="SlicerStyleLight1 2" pivot="0" table="0" count="10" xr9:uid="{85D2DD46-52A9-4E81-B8B7-8B32FF2B80B5}">
      <tableStyleElement type="wholeTable" dxfId="435"/>
      <tableStyleElement type="headerRow" dxfId="434"/>
    </tableStyle>
  </tableStyles>
  <colors>
    <mruColors>
      <color rgb="FFFA8D0A"/>
      <color rgb="FF34907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theme="0"/>
              </stop>
              <stop position="1">
                <color theme="0" tint="-0.1490218817712943"/>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6.xml"/><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4.xml"/><Relationship Id="rId3" Type="http://schemas.openxmlformats.org/officeDocument/2006/relationships/pivotCacheDefinition" Target="pivotCache/pivotCacheDefinition1.xml"/><Relationship Id="rId21" Type="http://schemas.openxmlformats.org/officeDocument/2006/relationships/powerPivotData" Target="model/item.data"/><Relationship Id="rId7" Type="http://schemas.openxmlformats.org/officeDocument/2006/relationships/pivotCacheDefinition" Target="pivotCache/pivotCacheDefinition5.xml"/><Relationship Id="rId12" Type="http://schemas.openxmlformats.org/officeDocument/2006/relationships/pivotCacheDefinition" Target="pivotCache/pivotCacheDefinition10.xml"/><Relationship Id="rId17" Type="http://schemas.openxmlformats.org/officeDocument/2006/relationships/connections" Target="connections.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pivotCacheDefinition" Target="pivotCache/pivotCacheDefinition9.xml"/><Relationship Id="rId24" Type="http://schemas.openxmlformats.org/officeDocument/2006/relationships/customXml" Target="../customXml/item2.xml"/><Relationship Id="rId5" Type="http://schemas.openxmlformats.org/officeDocument/2006/relationships/pivotCacheDefinition" Target="pivotCache/pivotCacheDefinition3.xml"/><Relationship Id="rId15" Type="http://schemas.microsoft.com/office/2007/relationships/slicerCache" Target="slicerCaches/slicerCache3.xml"/><Relationship Id="rId23" Type="http://schemas.openxmlformats.org/officeDocument/2006/relationships/customXml" Target="../customXml/item1.xml"/><Relationship Id="rId28" Type="http://schemas.openxmlformats.org/officeDocument/2006/relationships/customXml" Target="../customXml/item6.xml"/><Relationship Id="rId10" Type="http://schemas.openxmlformats.org/officeDocument/2006/relationships/pivotCacheDefinition" Target="pivotCache/pivotCacheDefinition8.xml"/><Relationship Id="rId19" Type="http://schemas.openxmlformats.org/officeDocument/2006/relationships/sharedStrings" Target="sharedStrings.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microsoft.com/office/2007/relationships/slicerCache" Target="slicerCaches/slicerCache2.xml"/><Relationship Id="rId22" Type="http://schemas.openxmlformats.org/officeDocument/2006/relationships/calcChain" Target="calcChain.xml"/><Relationship Id="rId27"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 DATA'!$J$20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DATA'!$I$21:$I$30</c:f>
              <c:strCache>
                <c:ptCount val="10"/>
                <c:pt idx="0">
                  <c:v>Amit Sahu</c:v>
                </c:pt>
                <c:pt idx="1">
                  <c:v>AVINASH</c:v>
                </c:pt>
                <c:pt idx="2">
                  <c:v>BITTU mishra</c:v>
                </c:pt>
                <c:pt idx="3">
                  <c:v>JAY PARKASH</c:v>
                </c:pt>
                <c:pt idx="4">
                  <c:v>raj  kumar</c:v>
                </c:pt>
                <c:pt idx="5">
                  <c:v>RAM JI</c:v>
                </c:pt>
                <c:pt idx="6">
                  <c:v>sanjay  kumar</c:v>
                </c:pt>
                <c:pt idx="7">
                  <c:v>SANTOSH KUMAR</c:v>
                </c:pt>
                <c:pt idx="8">
                  <c:v>SATENDER</c:v>
                </c:pt>
                <c:pt idx="9">
                  <c:v>Shruti Singh</c:v>
                </c:pt>
              </c:strCache>
            </c:strRef>
          </c:cat>
          <c:val>
            <c:numRef>
              <c:f>'PROD DATA'!$J$21:$J$30</c:f>
              <c:numCache>
                <c:formatCode>[&gt;=1000000]\ #,##0.00,,\ "M";[&gt;=1000]\ \ #,##0.00,\ "K";\ #,##0</c:formatCode>
                <c:ptCount val="10"/>
                <c:pt idx="0">
                  <c:v>160</c:v>
                </c:pt>
                <c:pt idx="1">
                  <c:v>245</c:v>
                </c:pt>
                <c:pt idx="2">
                  <c:v>290</c:v>
                </c:pt>
                <c:pt idx="3">
                  <c:v>160</c:v>
                </c:pt>
                <c:pt idx="4">
                  <c:v>250</c:v>
                </c:pt>
                <c:pt idx="5">
                  <c:v>500</c:v>
                </c:pt>
                <c:pt idx="6">
                  <c:v>205</c:v>
                </c:pt>
                <c:pt idx="7">
                  <c:v>350</c:v>
                </c:pt>
                <c:pt idx="8">
                  <c:v>230</c:v>
                </c:pt>
                <c:pt idx="9">
                  <c:v>520867</c:v>
                </c:pt>
              </c:numCache>
            </c:numRef>
          </c:val>
          <c:extLst>
            <c:ext xmlns:c16="http://schemas.microsoft.com/office/drawing/2014/chart" uri="{C3380CC4-5D6E-409C-BE32-E72D297353CC}">
              <c16:uniqueId val="{00000000-C4CD-4BE8-AE8D-DFA6CAC9267C}"/>
            </c:ext>
          </c:extLst>
        </c:ser>
        <c:dLbls>
          <c:dLblPos val="outEnd"/>
          <c:showLegendKey val="0"/>
          <c:showVal val="1"/>
          <c:showCatName val="0"/>
          <c:showSerName val="0"/>
          <c:showPercent val="0"/>
          <c:showBubbleSize val="0"/>
        </c:dLbls>
        <c:gapWidth val="182"/>
        <c:axId val="18181263"/>
        <c:axId val="18182703"/>
      </c:barChart>
      <c:catAx>
        <c:axId val="18181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2703"/>
        <c:crosses val="autoZero"/>
        <c:auto val="1"/>
        <c:lblAlgn val="ctr"/>
        <c:lblOffset val="100"/>
        <c:noMultiLvlLbl val="0"/>
      </c:catAx>
      <c:valAx>
        <c:axId val="18182703"/>
        <c:scaling>
          <c:orientation val="minMax"/>
        </c:scaling>
        <c:delete val="0"/>
        <c:axPos val="b"/>
        <c:majorGridlines>
          <c:spPr>
            <a:ln w="9525" cap="flat" cmpd="sng" algn="ctr">
              <a:solidFill>
                <a:schemeClr val="tx1">
                  <a:lumMod val="15000"/>
                  <a:lumOff val="85000"/>
                </a:schemeClr>
              </a:solidFill>
              <a:round/>
            </a:ln>
            <a:effectLst/>
          </c:spPr>
        </c:majorGridlines>
        <c:numFmt formatCode="[&gt;=1000000]\ #,##0.00,,\ &quot;M&quot;;[&gt;=1000]\ \ #,##0.00,\ &quot;K&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 DATA'!$M$20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DATA'!$L$21:$L$31</c:f>
              <c:strCache>
                <c:ptCount val="10"/>
                <c:pt idx="0">
                  <c:v>MC039</c:v>
                </c:pt>
                <c:pt idx="1">
                  <c:v>MC036</c:v>
                </c:pt>
                <c:pt idx="2">
                  <c:v>MC033</c:v>
                </c:pt>
                <c:pt idx="3">
                  <c:v>MC045</c:v>
                </c:pt>
                <c:pt idx="4">
                  <c:v>MC050</c:v>
                </c:pt>
                <c:pt idx="5">
                  <c:v>MC126</c:v>
                </c:pt>
                <c:pt idx="6">
                  <c:v>MC049</c:v>
                </c:pt>
                <c:pt idx="7">
                  <c:v>MC048</c:v>
                </c:pt>
                <c:pt idx="8">
                  <c:v>MC129</c:v>
                </c:pt>
                <c:pt idx="9">
                  <c:v>MC025</c:v>
                </c:pt>
              </c:strCache>
            </c:strRef>
          </c:cat>
          <c:val>
            <c:numRef>
              <c:f>'PROD DATA'!$M$21:$M$31</c:f>
              <c:numCache>
                <c:formatCode>[&gt;=1000000]\ #,##0.00,,\ "M";[&gt;=1000]\ \ #,##0.00,\ "K";\ #,##0</c:formatCode>
                <c:ptCount val="10"/>
                <c:pt idx="0">
                  <c:v>18060</c:v>
                </c:pt>
                <c:pt idx="1">
                  <c:v>18250</c:v>
                </c:pt>
                <c:pt idx="2">
                  <c:v>18740</c:v>
                </c:pt>
                <c:pt idx="3">
                  <c:v>18915</c:v>
                </c:pt>
                <c:pt idx="4">
                  <c:v>18990</c:v>
                </c:pt>
                <c:pt idx="5">
                  <c:v>21030</c:v>
                </c:pt>
                <c:pt idx="6">
                  <c:v>22773</c:v>
                </c:pt>
                <c:pt idx="7">
                  <c:v>23480</c:v>
                </c:pt>
                <c:pt idx="8">
                  <c:v>26480</c:v>
                </c:pt>
                <c:pt idx="9">
                  <c:v>33660</c:v>
                </c:pt>
              </c:numCache>
            </c:numRef>
          </c:val>
          <c:extLst>
            <c:ext xmlns:c16="http://schemas.microsoft.com/office/drawing/2014/chart" uri="{C3380CC4-5D6E-409C-BE32-E72D297353CC}">
              <c16:uniqueId val="{00000000-587B-4C65-A151-55125405E4EF}"/>
            </c:ext>
          </c:extLst>
        </c:ser>
        <c:dLbls>
          <c:dLblPos val="outEnd"/>
          <c:showLegendKey val="0"/>
          <c:showVal val="1"/>
          <c:showCatName val="0"/>
          <c:showSerName val="0"/>
          <c:showPercent val="0"/>
          <c:showBubbleSize val="0"/>
        </c:dLbls>
        <c:gapWidth val="182"/>
        <c:axId val="18177423"/>
        <c:axId val="18182223"/>
      </c:barChart>
      <c:catAx>
        <c:axId val="1817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2223"/>
        <c:crosses val="autoZero"/>
        <c:auto val="1"/>
        <c:lblAlgn val="ctr"/>
        <c:lblOffset val="100"/>
        <c:noMultiLvlLbl val="0"/>
      </c:catAx>
      <c:valAx>
        <c:axId val="18182223"/>
        <c:scaling>
          <c:orientation val="minMax"/>
        </c:scaling>
        <c:delete val="1"/>
        <c:axPos val="b"/>
        <c:numFmt formatCode="[&gt;=1000000]\ #,##0.00,,\ &quot;M&quot;;[&gt;=1000]\ \ #,##0.00,\ &quot;K&quot;;\ #,##0" sourceLinked="1"/>
        <c:majorTickMark val="none"/>
        <c:minorTickMark val="none"/>
        <c:tickLblPos val="nextTo"/>
        <c:crossAx val="1817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DATA!Trend line </c:name>
    <c:fmtId val="26"/>
  </c:pivotSource>
  <c:chart>
    <c:autoTitleDeleted val="0"/>
    <c:pivotFmts>
      <c:pivotFmt>
        <c:idx val="0"/>
        <c:spPr>
          <a:ln w="28575" cap="rnd">
            <a:solidFill>
              <a:schemeClr val="tx1"/>
            </a:solidFill>
            <a:round/>
          </a:ln>
          <a:effectLst/>
        </c:spPr>
        <c:marker>
          <c:symbol val="circle"/>
          <c:size val="5"/>
          <c:spPr>
            <a:solidFill>
              <a:schemeClr val="bg1"/>
            </a:solidFill>
            <a:ln w="127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 DATA'!$P$20</c:f>
              <c:strCache>
                <c:ptCount val="1"/>
                <c:pt idx="0">
                  <c:v>Manufactured Qty</c:v>
                </c:pt>
              </c:strCache>
            </c:strRef>
          </c:tx>
          <c:spPr>
            <a:ln w="28575" cap="rnd">
              <a:solidFill>
                <a:schemeClr val="tx1"/>
              </a:solidFill>
              <a:round/>
            </a:ln>
            <a:effectLst/>
          </c:spPr>
          <c:marker>
            <c:symbol val="circle"/>
            <c:size val="5"/>
            <c:spPr>
              <a:solidFill>
                <a:schemeClr val="bg1"/>
              </a:solidFill>
              <a:ln w="12700">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DATA'!$O$21:$O$36</c:f>
              <c:strCache>
                <c:ptCount val="16"/>
                <c:pt idx="0">
                  <c:v>01-11-2015</c:v>
                </c:pt>
                <c:pt idx="1">
                  <c:v>02-11-2015</c:v>
                </c:pt>
                <c:pt idx="2">
                  <c:v>03-11-2015</c:v>
                </c:pt>
                <c:pt idx="3">
                  <c:v>09-11-2015</c:v>
                </c:pt>
                <c:pt idx="4">
                  <c:v>10-11-2015</c:v>
                </c:pt>
                <c:pt idx="5">
                  <c:v>11-11-2015</c:v>
                </c:pt>
                <c:pt idx="6">
                  <c:v>12-11-2015</c:v>
                </c:pt>
                <c:pt idx="7">
                  <c:v>13-11-2015</c:v>
                </c:pt>
                <c:pt idx="8">
                  <c:v>14-11-2015</c:v>
                </c:pt>
                <c:pt idx="9">
                  <c:v>15-11-2015</c:v>
                </c:pt>
                <c:pt idx="10">
                  <c:v>16-11-2015</c:v>
                </c:pt>
                <c:pt idx="11">
                  <c:v>20-11-2015</c:v>
                </c:pt>
                <c:pt idx="12">
                  <c:v>21-11-2015</c:v>
                </c:pt>
                <c:pt idx="13">
                  <c:v>22-11-2015</c:v>
                </c:pt>
                <c:pt idx="14">
                  <c:v>23-11-2015</c:v>
                </c:pt>
                <c:pt idx="15">
                  <c:v>27-11-2015</c:v>
                </c:pt>
              </c:strCache>
            </c:strRef>
          </c:cat>
          <c:val>
            <c:numRef>
              <c:f>'PROD DATA'!$P$21:$P$36</c:f>
              <c:numCache>
                <c:formatCode>[&gt;=1000000]\ #,##0.00,,\ "M";[&gt;=1000]\ \ #,##0.00,\ "K";\ #,##0</c:formatCode>
                <c:ptCount val="16"/>
                <c:pt idx="0">
                  <c:v>4755195</c:v>
                </c:pt>
                <c:pt idx="1">
                  <c:v>8936538</c:v>
                </c:pt>
                <c:pt idx="2">
                  <c:v>5118292</c:v>
                </c:pt>
                <c:pt idx="3">
                  <c:v>1489644</c:v>
                </c:pt>
                <c:pt idx="4">
                  <c:v>9252803</c:v>
                </c:pt>
                <c:pt idx="5">
                  <c:v>1427684</c:v>
                </c:pt>
                <c:pt idx="6">
                  <c:v>802677</c:v>
                </c:pt>
                <c:pt idx="7">
                  <c:v>6782504</c:v>
                </c:pt>
                <c:pt idx="8">
                  <c:v>8078950</c:v>
                </c:pt>
                <c:pt idx="9">
                  <c:v>3549812</c:v>
                </c:pt>
                <c:pt idx="10">
                  <c:v>6846163</c:v>
                </c:pt>
                <c:pt idx="11">
                  <c:v>6994934</c:v>
                </c:pt>
                <c:pt idx="12">
                  <c:v>8754267</c:v>
                </c:pt>
                <c:pt idx="13">
                  <c:v>4478412</c:v>
                </c:pt>
                <c:pt idx="14">
                  <c:v>5211612</c:v>
                </c:pt>
                <c:pt idx="15">
                  <c:v>4287309</c:v>
                </c:pt>
              </c:numCache>
            </c:numRef>
          </c:val>
          <c:smooth val="0"/>
          <c:extLst>
            <c:ext xmlns:c16="http://schemas.microsoft.com/office/drawing/2014/chart" uri="{C3380CC4-5D6E-409C-BE32-E72D297353CC}">
              <c16:uniqueId val="{00000000-F760-4BB4-B529-3265FC104203}"/>
            </c:ext>
          </c:extLst>
        </c:ser>
        <c:ser>
          <c:idx val="1"/>
          <c:order val="1"/>
          <c:tx>
            <c:strRef>
              <c:f>'PROD DATA'!$Q$20</c:f>
              <c:strCache>
                <c:ptCount val="1"/>
                <c:pt idx="0">
                  <c:v>Sum of Produced Qty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DATA'!$O$21:$O$36</c:f>
              <c:strCache>
                <c:ptCount val="16"/>
                <c:pt idx="0">
                  <c:v>01-11-2015</c:v>
                </c:pt>
                <c:pt idx="1">
                  <c:v>02-11-2015</c:v>
                </c:pt>
                <c:pt idx="2">
                  <c:v>03-11-2015</c:v>
                </c:pt>
                <c:pt idx="3">
                  <c:v>09-11-2015</c:v>
                </c:pt>
                <c:pt idx="4">
                  <c:v>10-11-2015</c:v>
                </c:pt>
                <c:pt idx="5">
                  <c:v>11-11-2015</c:v>
                </c:pt>
                <c:pt idx="6">
                  <c:v>12-11-2015</c:v>
                </c:pt>
                <c:pt idx="7">
                  <c:v>13-11-2015</c:v>
                </c:pt>
                <c:pt idx="8">
                  <c:v>14-11-2015</c:v>
                </c:pt>
                <c:pt idx="9">
                  <c:v>15-11-2015</c:v>
                </c:pt>
                <c:pt idx="10">
                  <c:v>16-11-2015</c:v>
                </c:pt>
                <c:pt idx="11">
                  <c:v>20-11-2015</c:v>
                </c:pt>
                <c:pt idx="12">
                  <c:v>21-11-2015</c:v>
                </c:pt>
                <c:pt idx="13">
                  <c:v>22-11-2015</c:v>
                </c:pt>
                <c:pt idx="14">
                  <c:v>23-11-2015</c:v>
                </c:pt>
                <c:pt idx="15">
                  <c:v>27-11-2015</c:v>
                </c:pt>
              </c:strCache>
            </c:strRef>
          </c:cat>
          <c:val>
            <c:numRef>
              <c:f>'PROD DATA'!$Q$21:$Q$36</c:f>
              <c:numCache>
                <c:formatCode>[&gt;=1000000]\ #,##0.00,,\ "M";[&gt;=1000]\ \ #,##0.00,\ "K";\ #,##0</c:formatCode>
                <c:ptCount val="16"/>
                <c:pt idx="0">
                  <c:v>6594144</c:v>
                </c:pt>
                <c:pt idx="1">
                  <c:v>11796442</c:v>
                </c:pt>
                <c:pt idx="2">
                  <c:v>9444223</c:v>
                </c:pt>
                <c:pt idx="3">
                  <c:v>1614120</c:v>
                </c:pt>
                <c:pt idx="4">
                  <c:v>11447839</c:v>
                </c:pt>
                <c:pt idx="5">
                  <c:v>2076199</c:v>
                </c:pt>
                <c:pt idx="6">
                  <c:v>953942</c:v>
                </c:pt>
                <c:pt idx="7">
                  <c:v>12712079</c:v>
                </c:pt>
                <c:pt idx="8">
                  <c:v>10926945</c:v>
                </c:pt>
                <c:pt idx="9">
                  <c:v>5475363</c:v>
                </c:pt>
                <c:pt idx="10">
                  <c:v>12140419</c:v>
                </c:pt>
                <c:pt idx="11">
                  <c:v>7985901</c:v>
                </c:pt>
                <c:pt idx="12">
                  <c:v>10852255</c:v>
                </c:pt>
                <c:pt idx="13">
                  <c:v>8656435</c:v>
                </c:pt>
                <c:pt idx="14">
                  <c:v>7288695</c:v>
                </c:pt>
                <c:pt idx="15">
                  <c:v>4730303</c:v>
                </c:pt>
              </c:numCache>
            </c:numRef>
          </c:val>
          <c:smooth val="0"/>
          <c:extLst>
            <c:ext xmlns:c16="http://schemas.microsoft.com/office/drawing/2014/chart" uri="{C3380CC4-5D6E-409C-BE32-E72D297353CC}">
              <c16:uniqueId val="{00000000-E3DE-43C8-9144-FCF374C418BD}"/>
            </c:ext>
          </c:extLst>
        </c:ser>
        <c:dLbls>
          <c:dLblPos val="t"/>
          <c:showLegendKey val="0"/>
          <c:showVal val="1"/>
          <c:showCatName val="0"/>
          <c:showSerName val="0"/>
          <c:showPercent val="0"/>
          <c:showBubbleSize val="0"/>
        </c:dLbls>
        <c:marker val="1"/>
        <c:smooth val="0"/>
        <c:axId val="18247023"/>
        <c:axId val="18247503"/>
      </c:lineChart>
      <c:catAx>
        <c:axId val="18247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7503"/>
        <c:crosses val="autoZero"/>
        <c:auto val="1"/>
        <c:lblAlgn val="ctr"/>
        <c:lblOffset val="100"/>
        <c:noMultiLvlLbl val="0"/>
      </c:catAx>
      <c:valAx>
        <c:axId val="18247503"/>
        <c:scaling>
          <c:orientation val="minMax"/>
        </c:scaling>
        <c:delete val="1"/>
        <c:axPos val="l"/>
        <c:numFmt formatCode="[&gt;=1000000]\ #,##0.00,,\ &quot;M&quot;;[&gt;=1000]\ \ #,##0.00,\ &quot;K&quot;;\ #,##0" sourceLinked="1"/>
        <c:majorTickMark val="none"/>
        <c:minorTickMark val="none"/>
        <c:tickLblPos val="nextTo"/>
        <c:crossAx val="182470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alpha val="98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DATA!PivotTable6</c:name>
    <c:fmtId val="1"/>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'PROD DATA'!$U$17</c:f>
              <c:strCache>
                <c:ptCount val="1"/>
                <c:pt idx="0">
                  <c:v>Manufactured Qty</c:v>
                </c:pt>
              </c:strCache>
            </c:strRef>
          </c:tx>
          <c:spPr>
            <a:solidFill>
              <a:schemeClr val="accent1"/>
            </a:solidFill>
            <a:ln w="19050">
              <a:solidFill>
                <a:schemeClr val="lt1"/>
              </a:solidFill>
            </a:ln>
            <a:effectLst/>
          </c:spPr>
          <c:invertIfNegative val="0"/>
          <c:cat>
            <c:strRef>
              <c:f>'PROD DATA'!$U$18</c:f>
              <c:strCache>
                <c:ptCount val="1"/>
                <c:pt idx="0">
                  <c:v>Total</c:v>
                </c:pt>
              </c:strCache>
            </c:strRef>
          </c:cat>
          <c:val>
            <c:numRef>
              <c:f>'PROD DATA'!$U$18</c:f>
              <c:numCache>
                <c:formatCode>[&gt;=1000000]\ #,##0.00,,\ "M";[&gt;=1000]\ \ #,##0.00,\ "K";\ #,##0</c:formatCode>
                <c:ptCount val="1"/>
                <c:pt idx="0">
                  <c:v>86766796</c:v>
                </c:pt>
              </c:numCache>
            </c:numRef>
          </c:val>
          <c:extLst>
            <c:ext xmlns:c16="http://schemas.microsoft.com/office/drawing/2014/chart" uri="{C3380CC4-5D6E-409C-BE32-E72D297353CC}">
              <c16:uniqueId val="{00000000-34E7-4338-A039-C238373851CC}"/>
            </c:ext>
          </c:extLst>
        </c:ser>
        <c:ser>
          <c:idx val="1"/>
          <c:order val="1"/>
          <c:tx>
            <c:strRef>
              <c:f>'PROD DATA'!$V$17</c:f>
              <c:strCache>
                <c:ptCount val="1"/>
                <c:pt idx="0">
                  <c:v>Rejected Qty</c:v>
                </c:pt>
              </c:strCache>
            </c:strRef>
          </c:tx>
          <c:spPr>
            <a:solidFill>
              <a:schemeClr val="accent2"/>
            </a:solidFill>
            <a:ln w="19050">
              <a:solidFill>
                <a:schemeClr val="lt1"/>
              </a:solidFill>
            </a:ln>
            <a:effectLst/>
          </c:spPr>
          <c:invertIfNegative val="0"/>
          <c:cat>
            <c:strRef>
              <c:f>'PROD DATA'!$U$18</c:f>
              <c:strCache>
                <c:ptCount val="1"/>
                <c:pt idx="0">
                  <c:v>Total</c:v>
                </c:pt>
              </c:strCache>
            </c:strRef>
          </c:cat>
          <c:val>
            <c:numRef>
              <c:f>'PROD DATA'!$V$18</c:f>
              <c:numCache>
                <c:formatCode>[&gt;=1000000]\ #,##0.00,,\ "M";[&gt;=1000]\ \ #,##0.00,\ "K";\ #,##0</c:formatCode>
                <c:ptCount val="1"/>
                <c:pt idx="0">
                  <c:v>524729</c:v>
                </c:pt>
              </c:numCache>
            </c:numRef>
          </c:val>
          <c:extLst>
            <c:ext xmlns:c16="http://schemas.microsoft.com/office/drawing/2014/chart" uri="{C3380CC4-5D6E-409C-BE32-E72D297353CC}">
              <c16:uniqueId val="{00000001-34E7-4338-A039-C238373851CC}"/>
            </c:ext>
          </c:extLst>
        </c:ser>
        <c:dLbls>
          <c:showLegendKey val="0"/>
          <c:showVal val="0"/>
          <c:showCatName val="0"/>
          <c:showSerName val="0"/>
          <c:showPercent val="0"/>
          <c:showBubbleSize val="0"/>
        </c:dLbls>
        <c:gapWidth val="150"/>
        <c:overlap val="100"/>
        <c:axId val="18210543"/>
        <c:axId val="18211503"/>
      </c:barChart>
      <c:catAx>
        <c:axId val="18210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1503"/>
        <c:crosses val="autoZero"/>
        <c:auto val="1"/>
        <c:lblAlgn val="ctr"/>
        <c:lblOffset val="100"/>
        <c:noMultiLvlLbl val="0"/>
      </c:catAx>
      <c:valAx>
        <c:axId val="18211503"/>
        <c:scaling>
          <c:orientation val="minMax"/>
        </c:scaling>
        <c:delete val="0"/>
        <c:axPos val="l"/>
        <c:majorGridlines>
          <c:spPr>
            <a:ln w="9525" cap="flat" cmpd="sng" algn="ctr">
              <a:solidFill>
                <a:schemeClr val="tx1">
                  <a:lumMod val="15000"/>
                  <a:lumOff val="85000"/>
                </a:schemeClr>
              </a:solidFill>
              <a:round/>
            </a:ln>
            <a:effectLst/>
          </c:spPr>
        </c:majorGridlines>
        <c:numFmt formatCode="[&gt;=1000000]\ #,##0.00,,\ &quot;M&quot;;[&gt;=1000]\ \ #,##0.00,\ &quot;K&quot;;\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'PROD DATA'!$X$21</c:f>
              <c:strCache>
                <c:ptCount val="1"/>
                <c:pt idx="0">
                  <c:v>Manufactured Qty</c:v>
                </c:pt>
              </c:strCache>
            </c:strRef>
          </c:tx>
          <c:dPt>
            <c:idx val="0"/>
            <c:bubble3D val="0"/>
            <c:spPr>
              <a:solidFill>
                <a:schemeClr val="accent1"/>
              </a:solidFill>
              <a:ln>
                <a:noFill/>
              </a:ln>
              <a:effectLst/>
            </c:spPr>
            <c:extLst>
              <c:ext xmlns:c16="http://schemas.microsoft.com/office/drawing/2014/chart" uri="{C3380CC4-5D6E-409C-BE32-E72D297353CC}">
                <c16:uniqueId val="{00000001-3BF7-4F47-95CC-17B9CE21FBDF}"/>
              </c:ext>
            </c:extLst>
          </c:dPt>
          <c:dPt>
            <c:idx val="1"/>
            <c:bubble3D val="0"/>
            <c:spPr>
              <a:solidFill>
                <a:schemeClr val="accent2"/>
              </a:solidFill>
              <a:ln>
                <a:noFill/>
              </a:ln>
              <a:effectLst/>
            </c:spPr>
            <c:extLst>
              <c:ext xmlns:c16="http://schemas.microsoft.com/office/drawing/2014/chart" uri="{C3380CC4-5D6E-409C-BE32-E72D297353CC}">
                <c16:uniqueId val="{00000003-3BF7-4F47-95CC-17B9CE21FB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 DATA'!$W$22:$W$23</c:f>
              <c:strCache>
                <c:ptCount val="2"/>
                <c:pt idx="0">
                  <c:v>Printed Labels</c:v>
                </c:pt>
                <c:pt idx="1">
                  <c:v>Woven Lables</c:v>
                </c:pt>
              </c:strCache>
            </c:strRef>
          </c:cat>
          <c:val>
            <c:numRef>
              <c:f>'PROD DATA'!$X$22:$X$23</c:f>
              <c:numCache>
                <c:formatCode>[&gt;=1000000]\ #,##0.00,,\ "M";[&gt;=1000]\ \ #,##0.00,\ "K";\ #,##0</c:formatCode>
                <c:ptCount val="2"/>
                <c:pt idx="0">
                  <c:v>28565990</c:v>
                </c:pt>
                <c:pt idx="1">
                  <c:v>58200806</c:v>
                </c:pt>
              </c:numCache>
            </c:numRef>
          </c:val>
          <c:extLst>
            <c:ext xmlns:c16="http://schemas.microsoft.com/office/drawing/2014/chart" uri="{C3380CC4-5D6E-409C-BE32-E72D297353CC}">
              <c16:uniqueId val="{00000000-EF79-41F2-96C9-153E6D5EF755}"/>
            </c:ext>
          </c:extLst>
        </c:ser>
        <c:ser>
          <c:idx val="1"/>
          <c:order val="1"/>
          <c:tx>
            <c:strRef>
              <c:f>'PROD DATA'!$Y$21</c:f>
              <c:strCache>
                <c:ptCount val="1"/>
                <c:pt idx="0">
                  <c:v>Rejected Qty</c:v>
                </c:pt>
              </c:strCache>
            </c:strRef>
          </c:tx>
          <c:dPt>
            <c:idx val="0"/>
            <c:bubble3D val="0"/>
            <c:spPr>
              <a:solidFill>
                <a:schemeClr val="accent1"/>
              </a:solidFill>
              <a:ln>
                <a:noFill/>
              </a:ln>
              <a:effectLst/>
            </c:spPr>
            <c:extLst>
              <c:ext xmlns:c16="http://schemas.microsoft.com/office/drawing/2014/chart" uri="{C3380CC4-5D6E-409C-BE32-E72D297353CC}">
                <c16:uniqueId val="{00000005-3BF7-4F47-95CC-17B9CE21FBDF}"/>
              </c:ext>
            </c:extLst>
          </c:dPt>
          <c:dPt>
            <c:idx val="1"/>
            <c:bubble3D val="0"/>
            <c:spPr>
              <a:solidFill>
                <a:schemeClr val="accent2"/>
              </a:solidFill>
              <a:ln>
                <a:noFill/>
              </a:ln>
              <a:effectLst/>
            </c:spPr>
            <c:extLst>
              <c:ext xmlns:c16="http://schemas.microsoft.com/office/drawing/2014/chart" uri="{C3380CC4-5D6E-409C-BE32-E72D297353CC}">
                <c16:uniqueId val="{00000007-3BF7-4F47-95CC-17B9CE21FB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 DATA'!$W$22:$W$23</c:f>
              <c:strCache>
                <c:ptCount val="2"/>
                <c:pt idx="0">
                  <c:v>Printed Labels</c:v>
                </c:pt>
                <c:pt idx="1">
                  <c:v>Woven Lables</c:v>
                </c:pt>
              </c:strCache>
            </c:strRef>
          </c:cat>
          <c:val>
            <c:numRef>
              <c:f>'PROD DATA'!$Y$22:$Y$23</c:f>
              <c:numCache>
                <c:formatCode>[&gt;=1000000]\ #,##0.00,,\ "M";[&gt;=1000]\ \ #,##0.00,\ "K";\ #,##0</c:formatCode>
                <c:ptCount val="2"/>
                <c:pt idx="0">
                  <c:v>3221</c:v>
                </c:pt>
                <c:pt idx="1">
                  <c:v>521508</c:v>
                </c:pt>
              </c:numCache>
            </c:numRef>
          </c:val>
          <c:extLst>
            <c:ext xmlns:c16="http://schemas.microsoft.com/office/drawing/2014/chart" uri="{C3380CC4-5D6E-409C-BE32-E72D297353CC}">
              <c16:uniqueId val="{00000001-EF79-41F2-96C9-153E6D5EF75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DATA!PivotTable7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 DATA'!$X$21</c:f>
              <c:strCache>
                <c:ptCount val="1"/>
                <c:pt idx="0">
                  <c:v>Manufactured Qty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DATA'!$W$22:$W$23</c:f>
              <c:strCache>
                <c:ptCount val="2"/>
                <c:pt idx="0">
                  <c:v>Printed Labels</c:v>
                </c:pt>
                <c:pt idx="1">
                  <c:v>Woven Lables</c:v>
                </c:pt>
              </c:strCache>
            </c:strRef>
          </c:cat>
          <c:val>
            <c:numRef>
              <c:f>'PROD DATA'!$X$22:$X$23</c:f>
              <c:numCache>
                <c:formatCode>[&gt;=1000000]\ #,##0.00,,\ "M";[&gt;=1000]\ \ #,##0.00,\ "K";\ #,##0</c:formatCode>
                <c:ptCount val="2"/>
                <c:pt idx="0">
                  <c:v>28565990</c:v>
                </c:pt>
                <c:pt idx="1">
                  <c:v>58200806</c:v>
                </c:pt>
              </c:numCache>
            </c:numRef>
          </c:val>
          <c:extLst>
            <c:ext xmlns:c16="http://schemas.microsoft.com/office/drawing/2014/chart" uri="{C3380CC4-5D6E-409C-BE32-E72D297353CC}">
              <c16:uniqueId val="{00000000-B7EE-4D00-B08E-A7FFE0E47EB8}"/>
            </c:ext>
          </c:extLst>
        </c:ser>
        <c:ser>
          <c:idx val="1"/>
          <c:order val="1"/>
          <c:tx>
            <c:strRef>
              <c:f>'PROD DATA'!$Y$21</c:f>
              <c:strCache>
                <c:ptCount val="1"/>
                <c:pt idx="0">
                  <c:v>Rejected Qty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DATA'!$W$22:$W$23</c:f>
              <c:strCache>
                <c:ptCount val="2"/>
                <c:pt idx="0">
                  <c:v>Printed Labels</c:v>
                </c:pt>
                <c:pt idx="1">
                  <c:v>Woven Lables</c:v>
                </c:pt>
              </c:strCache>
            </c:strRef>
          </c:cat>
          <c:val>
            <c:numRef>
              <c:f>'PROD DATA'!$Y$22:$Y$23</c:f>
              <c:numCache>
                <c:formatCode>[&gt;=1000000]\ #,##0.00,,\ "M";[&gt;=1000]\ \ #,##0.00,\ "K";\ #,##0</c:formatCode>
                <c:ptCount val="2"/>
                <c:pt idx="0">
                  <c:v>3221</c:v>
                </c:pt>
                <c:pt idx="1">
                  <c:v>521508</c:v>
                </c:pt>
              </c:numCache>
            </c:numRef>
          </c:val>
          <c:extLst>
            <c:ext xmlns:c16="http://schemas.microsoft.com/office/drawing/2014/chart" uri="{C3380CC4-5D6E-409C-BE32-E72D297353CC}">
              <c16:uniqueId val="{00000001-B7EE-4D00-B08E-A7FFE0E47EB8}"/>
            </c:ext>
          </c:extLst>
        </c:ser>
        <c:dLbls>
          <c:dLblPos val="outEnd"/>
          <c:showLegendKey val="0"/>
          <c:showVal val="1"/>
          <c:showCatName val="0"/>
          <c:showSerName val="0"/>
          <c:showPercent val="0"/>
          <c:showBubbleSize val="0"/>
        </c:dLbls>
        <c:gapWidth val="219"/>
        <c:overlap val="-27"/>
        <c:axId val="18219183"/>
        <c:axId val="18223023"/>
      </c:barChart>
      <c:catAx>
        <c:axId val="1821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3023"/>
        <c:crosses val="autoZero"/>
        <c:auto val="1"/>
        <c:lblAlgn val="ctr"/>
        <c:lblOffset val="100"/>
        <c:noMultiLvlLbl val="0"/>
      </c:catAx>
      <c:valAx>
        <c:axId val="18223023"/>
        <c:scaling>
          <c:orientation val="minMax"/>
        </c:scaling>
        <c:delete val="1"/>
        <c:axPos val="l"/>
        <c:majorGridlines>
          <c:spPr>
            <a:ln w="9525" cap="flat" cmpd="sng" algn="ctr">
              <a:solidFill>
                <a:schemeClr val="tx1">
                  <a:lumMod val="15000"/>
                  <a:lumOff val="85000"/>
                </a:schemeClr>
              </a:solidFill>
              <a:round/>
            </a:ln>
            <a:effectLst/>
          </c:spPr>
        </c:majorGridlines>
        <c:numFmt formatCode="[&gt;=1000000]\ #,##0.00,,\ &quot;M&quot;;[&gt;=1000]\ \ #,##0.00,\ &quot;K&quot;;\ #,##0" sourceLinked="1"/>
        <c:majorTickMark val="none"/>
        <c:minorTickMark val="none"/>
        <c:tickLblPos val="nextTo"/>
        <c:crossAx val="1821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DATA!PivotTable9</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50000"/>
              <a:alpha val="82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1"/>
          </a:solidFill>
        </c:spPr>
        <c:marker>
          <c:symbol val="none"/>
        </c:marker>
        <c:dLbl>
          <c:idx val="0"/>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dLbl>
          <c:idx val="0"/>
          <c:layout>
            <c:manualLayout>
              <c:x val="-3.2994547456183174E-2"/>
              <c:y val="0.18305032073355121"/>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dLbl>
          <c:idx val="0"/>
          <c:layout>
            <c:manualLayout>
              <c:x val="-8.2486368640458194E-3"/>
              <c:y val="0.15179782694977403"/>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dLbl>
          <c:idx val="0"/>
          <c:layout>
            <c:manualLayout>
              <c:x val="-1.3747728106742964E-2"/>
              <c:y val="0.17858567876444006"/>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dLbl>
          <c:idx val="0"/>
          <c:layout>
            <c:manualLayout>
              <c:x val="2.7494373715209858E-3"/>
              <c:y val="0.10715140725866397"/>
            </c:manualLayout>
          </c:layout>
          <c:spPr>
            <a:noFill/>
            <a:ln>
              <a:noFill/>
            </a:ln>
            <a:effectLst/>
          </c:spPr>
          <c:txPr>
            <a:bodyPr rot="0" vertOverflow="clip" horzOverflow="clip" vert="horz" wrap="square" lIns="38100" tIns="19050" rIns="38100" bIns="19050" anchor="ctr" anchorCtr="1">
              <a:no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0229695309210218"/>
                  <c:h val="6.0495898681454122E-2"/>
                </c:manualLayout>
              </c15:layout>
            </c:ext>
          </c:extLst>
        </c:dLbl>
      </c:pivotFmt>
      <c:pivotFmt>
        <c:idx val="20"/>
        <c:dLbl>
          <c:idx val="0"/>
          <c:layout>
            <c:manualLayout>
              <c:x val="0"/>
              <c:y val="0.18305032073355121"/>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dLbl>
          <c:idx val="0"/>
          <c:layout>
            <c:manualLayout>
              <c:x val="-5.4990912426971959E-3"/>
              <c:y val="0.16519175285710705"/>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dLbl>
          <c:idx val="0"/>
          <c:layout>
            <c:manualLayout>
              <c:x val="-1.6497273728091687E-2"/>
              <c:y val="0.15626246891888518"/>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dLbl>
          <c:idx val="0"/>
          <c:layout>
            <c:manualLayout>
              <c:x val="-2.749545621348699E-3"/>
              <c:y val="0.10715140725866414"/>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4"/>
        <c:dLbl>
          <c:idx val="0"/>
          <c:layout>
            <c:manualLayout>
              <c:x val="5.4990912426971959E-3"/>
              <c:y val="0.19644424664088425"/>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5"/>
        <c:dLbl>
          <c:idx val="0"/>
          <c:layout>
            <c:manualLayout>
              <c:x val="4.9491821184274663E-2"/>
              <c:y val="0.10715140725866414"/>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952663432883483E-2"/>
          <c:y val="0.13556691988569111"/>
          <c:w val="0.83084124188532216"/>
          <c:h val="0.68931681486114094"/>
        </c:manualLayout>
      </c:layout>
      <c:barChart>
        <c:barDir val="col"/>
        <c:grouping val="clustered"/>
        <c:varyColors val="0"/>
        <c:ser>
          <c:idx val="0"/>
          <c:order val="0"/>
          <c:tx>
            <c:strRef>
              <c:f>'PROD DATA'!$Z$33</c:f>
              <c:strCache>
                <c:ptCount val="1"/>
                <c:pt idx="0">
                  <c:v>Manufactured Qty</c:v>
                </c:pt>
              </c:strCache>
            </c:strRef>
          </c:tx>
          <c:spPr>
            <a:solidFill>
              <a:schemeClr val="bg1">
                <a:lumMod val="50000"/>
                <a:alpha val="82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DATA'!$Y$34:$Y$43</c:f>
              <c:strCache>
                <c:ptCount val="10"/>
                <c:pt idx="0">
                  <c:v>TRI-TCHIBO</c:v>
                </c:pt>
                <c:pt idx="1">
                  <c:v>TARGET-USA</c:v>
                </c:pt>
                <c:pt idx="2">
                  <c:v>LMK- MAX</c:v>
                </c:pt>
                <c:pt idx="3">
                  <c:v>Taf-Kiabi</c:v>
                </c:pt>
                <c:pt idx="4">
                  <c:v>BENETTON</c:v>
                </c:pt>
                <c:pt idx="5">
                  <c:v>OLD OthersVY</c:v>
                </c:pt>
                <c:pt idx="6">
                  <c:v>Jockey</c:v>
                </c:pt>
                <c:pt idx="7">
                  <c:v>TCP</c:v>
                </c:pt>
                <c:pt idx="8">
                  <c:v>H&amp;M</c:v>
                </c:pt>
                <c:pt idx="9">
                  <c:v>Others</c:v>
                </c:pt>
              </c:strCache>
            </c:strRef>
          </c:cat>
          <c:val>
            <c:numRef>
              <c:f>'PROD DATA'!$Z$34:$Z$43</c:f>
              <c:numCache>
                <c:formatCode>[&gt;=1000000]\ #,##0.00,,\ "M";[&gt;=1000]\ \ #,##0.00,\ "K";\ #,##0</c:formatCode>
                <c:ptCount val="10"/>
                <c:pt idx="0">
                  <c:v>868434</c:v>
                </c:pt>
                <c:pt idx="1">
                  <c:v>1140474</c:v>
                </c:pt>
                <c:pt idx="2">
                  <c:v>1189451</c:v>
                </c:pt>
                <c:pt idx="3">
                  <c:v>1315681</c:v>
                </c:pt>
                <c:pt idx="4">
                  <c:v>2001421</c:v>
                </c:pt>
                <c:pt idx="5">
                  <c:v>2087583</c:v>
                </c:pt>
                <c:pt idx="6">
                  <c:v>5588621</c:v>
                </c:pt>
                <c:pt idx="7">
                  <c:v>14981126</c:v>
                </c:pt>
                <c:pt idx="8">
                  <c:v>17017416</c:v>
                </c:pt>
                <c:pt idx="9">
                  <c:v>32219876</c:v>
                </c:pt>
              </c:numCache>
            </c:numRef>
          </c:val>
          <c:extLst>
            <c:ext xmlns:c16="http://schemas.microsoft.com/office/drawing/2014/chart" uri="{C3380CC4-5D6E-409C-BE32-E72D297353CC}">
              <c16:uniqueId val="{00000003-0F93-41A8-BD09-58100B95A96C}"/>
            </c:ext>
          </c:extLst>
        </c:ser>
        <c:ser>
          <c:idx val="1"/>
          <c:order val="1"/>
          <c:tx>
            <c:strRef>
              <c:f>'PROD DATA'!$AA$33</c:f>
              <c:strCache>
                <c:ptCount val="1"/>
                <c:pt idx="0">
                  <c:v>Per day Machine Cost made</c:v>
                </c:pt>
              </c:strCache>
            </c:strRef>
          </c:tx>
          <c:spPr>
            <a:solidFill>
              <a:schemeClr val="bg1"/>
            </a:solidFill>
          </c:spPr>
          <c:invertIfNegative val="0"/>
          <c:dLbls>
            <c:dLbl>
              <c:idx val="0"/>
              <c:layout>
                <c:manualLayout>
                  <c:x val="4.9491821184274663E-2"/>
                  <c:y val="0.10715140725866414"/>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F93-41A8-BD09-58100B95A96C}"/>
                </c:ext>
              </c:extLst>
            </c:dLbl>
            <c:dLbl>
              <c:idx val="1"/>
              <c:layout>
                <c:manualLayout>
                  <c:x val="-2.749545621348699E-3"/>
                  <c:y val="0.10715140725866414"/>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F93-41A8-BD09-58100B95A96C}"/>
                </c:ext>
              </c:extLst>
            </c:dLbl>
            <c:dLbl>
              <c:idx val="2"/>
              <c:layout>
                <c:manualLayout>
                  <c:x val="2.7494373715209858E-3"/>
                  <c:y val="0.10715140725866397"/>
                </c:manualLayout>
              </c:layout>
              <c:spPr>
                <a:noFill/>
                <a:ln>
                  <a:noFill/>
                </a:ln>
                <a:effectLst/>
              </c:spPr>
              <c:txPr>
                <a:bodyPr rot="0" vertOverflow="clip" horzOverflow="clip" vert="horz" wrap="square" lIns="38100" tIns="19050" rIns="38100" bIns="19050" anchor="ctr" anchorCtr="1">
                  <a:no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0229695309210218"/>
                      <c:h val="6.0495898681454122E-2"/>
                    </c:manualLayout>
                  </c15:layout>
                </c:ext>
                <c:ext xmlns:c16="http://schemas.microsoft.com/office/drawing/2014/chart" uri="{C3380CC4-5D6E-409C-BE32-E72D297353CC}">
                  <c16:uniqueId val="{00000010-0F93-41A8-BD09-58100B95A96C}"/>
                </c:ext>
              </c:extLst>
            </c:dLbl>
            <c:dLbl>
              <c:idx val="3"/>
              <c:layout>
                <c:manualLayout>
                  <c:x val="-1.6497273728091687E-2"/>
                  <c:y val="0.15626246891888518"/>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F93-41A8-BD09-58100B95A96C}"/>
                </c:ext>
              </c:extLst>
            </c:dLbl>
            <c:dLbl>
              <c:idx val="4"/>
              <c:layout>
                <c:manualLayout>
                  <c:x val="-3.2994547456183174E-2"/>
                  <c:y val="0.18305032073355121"/>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F93-41A8-BD09-58100B95A96C}"/>
                </c:ext>
              </c:extLst>
            </c:dLbl>
            <c:dLbl>
              <c:idx val="5"/>
              <c:layout>
                <c:manualLayout>
                  <c:x val="0"/>
                  <c:y val="0.18305032073355121"/>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F93-41A8-BD09-58100B95A96C}"/>
                </c:ext>
              </c:extLst>
            </c:dLbl>
            <c:dLbl>
              <c:idx val="6"/>
              <c:layout>
                <c:manualLayout>
                  <c:x val="-1.3747728106742964E-2"/>
                  <c:y val="0.17858567876444006"/>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F93-41A8-BD09-58100B95A96C}"/>
                </c:ext>
              </c:extLst>
            </c:dLbl>
            <c:dLbl>
              <c:idx val="7"/>
              <c:layout>
                <c:manualLayout>
                  <c:x val="5.4990912426971959E-3"/>
                  <c:y val="0.19644424664088425"/>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F93-41A8-BD09-58100B95A96C}"/>
                </c:ext>
              </c:extLst>
            </c:dLbl>
            <c:dLbl>
              <c:idx val="8"/>
              <c:layout>
                <c:manualLayout>
                  <c:x val="-8.2486368640458194E-3"/>
                  <c:y val="0.15179782694977403"/>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F93-41A8-BD09-58100B95A96C}"/>
                </c:ext>
              </c:extLst>
            </c:dLbl>
            <c:dLbl>
              <c:idx val="9"/>
              <c:layout>
                <c:manualLayout>
                  <c:x val="-5.4990912426971959E-3"/>
                  <c:y val="0.16519175285710705"/>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F93-41A8-BD09-58100B95A96C}"/>
                </c:ext>
              </c:extLst>
            </c:dLbl>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cat>
            <c:strRef>
              <c:f>'PROD DATA'!$Y$34:$Y$43</c:f>
              <c:strCache>
                <c:ptCount val="10"/>
                <c:pt idx="0">
                  <c:v>TRI-TCHIBO</c:v>
                </c:pt>
                <c:pt idx="1">
                  <c:v>TARGET-USA</c:v>
                </c:pt>
                <c:pt idx="2">
                  <c:v>LMK- MAX</c:v>
                </c:pt>
                <c:pt idx="3">
                  <c:v>Taf-Kiabi</c:v>
                </c:pt>
                <c:pt idx="4">
                  <c:v>BENETTON</c:v>
                </c:pt>
                <c:pt idx="5">
                  <c:v>OLD OthersVY</c:v>
                </c:pt>
                <c:pt idx="6">
                  <c:v>Jockey</c:v>
                </c:pt>
                <c:pt idx="7">
                  <c:v>TCP</c:v>
                </c:pt>
                <c:pt idx="8">
                  <c:v>H&amp;M</c:v>
                </c:pt>
                <c:pt idx="9">
                  <c:v>Others</c:v>
                </c:pt>
              </c:strCache>
            </c:strRef>
          </c:cat>
          <c:val>
            <c:numRef>
              <c:f>'PROD DATA'!$AA$34:$AA$43</c:f>
              <c:numCache>
                <c:formatCode>[&gt;=1000000]\ #,##0.00,,\ "M";[&gt;=1000]\ \ #,##0.00,\ "K";\ #,##0</c:formatCode>
                <c:ptCount val="10"/>
                <c:pt idx="0">
                  <c:v>94112.225000000006</c:v>
                </c:pt>
                <c:pt idx="1">
                  <c:v>149272.89999999997</c:v>
                </c:pt>
                <c:pt idx="2">
                  <c:v>179598.02499999991</c:v>
                </c:pt>
                <c:pt idx="3">
                  <c:v>132959.94999999987</c:v>
                </c:pt>
                <c:pt idx="4">
                  <c:v>347283.72499999998</c:v>
                </c:pt>
                <c:pt idx="5">
                  <c:v>455307.85000000044</c:v>
                </c:pt>
                <c:pt idx="6">
                  <c:v>455659.9</c:v>
                </c:pt>
                <c:pt idx="7">
                  <c:v>2001532.1999999981</c:v>
                </c:pt>
                <c:pt idx="8">
                  <c:v>2343907.4249999868</c:v>
                </c:pt>
                <c:pt idx="9">
                  <c:v>3400609.0749999918</c:v>
                </c:pt>
              </c:numCache>
            </c:numRef>
          </c:val>
          <c:extLst>
            <c:ext xmlns:c16="http://schemas.microsoft.com/office/drawing/2014/chart" uri="{C3380CC4-5D6E-409C-BE32-E72D297353CC}">
              <c16:uniqueId val="{0000000D-0F93-41A8-BD09-58100B95A96C}"/>
            </c:ext>
          </c:extLst>
        </c:ser>
        <c:dLbls>
          <c:dLblPos val="outEnd"/>
          <c:showLegendKey val="0"/>
          <c:showVal val="1"/>
          <c:showCatName val="0"/>
          <c:showSerName val="0"/>
          <c:showPercent val="0"/>
          <c:showBubbleSize val="0"/>
        </c:dLbls>
        <c:gapWidth val="25"/>
        <c:overlap val="100"/>
        <c:axId val="315213823"/>
        <c:axId val="315214303"/>
      </c:barChart>
      <c:catAx>
        <c:axId val="315213823"/>
        <c:scaling>
          <c:orientation val="minMax"/>
        </c:scaling>
        <c:delete val="1"/>
        <c:axPos val="b"/>
        <c:numFmt formatCode="General" sourceLinked="1"/>
        <c:majorTickMark val="out"/>
        <c:minorTickMark val="none"/>
        <c:tickLblPos val="nextTo"/>
        <c:crossAx val="315214303"/>
        <c:crosses val="autoZero"/>
        <c:auto val="1"/>
        <c:lblAlgn val="ctr"/>
        <c:lblOffset val="100"/>
        <c:noMultiLvlLbl val="0"/>
      </c:catAx>
      <c:valAx>
        <c:axId val="315214303"/>
        <c:scaling>
          <c:orientation val="minMax"/>
        </c:scaling>
        <c:delete val="1"/>
        <c:axPos val="l"/>
        <c:numFmt formatCode="[&gt;=1000000]\ #,##0.00,,\ &quot;M&quot;;[&gt;=1000]\ \ #,##0.00,\ &quot;K&quot;;\ #,##0" sourceLinked="1"/>
        <c:majorTickMark val="out"/>
        <c:minorTickMark val="none"/>
        <c:tickLblPos val="nextTo"/>
        <c:crossAx val="315213823"/>
        <c:crosses val="autoZero"/>
        <c:crossBetween val="between"/>
      </c:valAx>
    </c:plotArea>
    <c:plotVisOnly val="1"/>
    <c:dispBlanksAs val="gap"/>
    <c:showDLblsOverMax val="0"/>
    <c:extLst/>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[Manafacturing Report Dashboard.xlsx]PROD DATA!PivotTable2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468576291471786"/>
                  <c:h val="6.0113857901007248E-2"/>
                </c:manualLayout>
              </c15:layout>
            </c:ext>
          </c:extLst>
        </c:dLbl>
      </c:pivotFmt>
      <c:pivotFmt>
        <c:idx val="2"/>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4149793649242682"/>
                  <c:h val="0.10884360512629186"/>
                </c:manualLayout>
              </c15:layout>
            </c:ext>
          </c:extLst>
        </c:dLbl>
      </c:pivotFmt>
      <c:pivotFmt>
        <c:idx val="3"/>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2206313391163421"/>
                  <c:h val="0.10733205621141557"/>
                </c:manualLayout>
              </c15:layout>
            </c:ext>
          </c:extLst>
        </c:dLbl>
      </c:pivotFmt>
      <c:pivotFmt>
        <c:idx val="4"/>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0179482764284929"/>
                  <c:h val="9.987359031006969E-2"/>
                </c:manualLayout>
              </c15:layout>
            </c:ext>
          </c:extLst>
        </c:dLbl>
      </c:pivotFmt>
      <c:pivotFmt>
        <c:idx val="5"/>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28149787502394513"/>
                  <c:h val="0.10733205621141557"/>
                </c:manualLayout>
              </c15:layout>
            </c:ext>
          </c:extLst>
        </c:dLbl>
      </c:pivotFmt>
      <c:pivotFmt>
        <c:idx val="6"/>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2782212698773272"/>
                  <c:h val="0.10733205621141557"/>
                </c:manualLayout>
              </c15:layout>
            </c:ext>
          </c:extLst>
        </c:dLbl>
      </c:pivotFmt>
      <c:pivotFmt>
        <c:idx val="7"/>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9496261160998084"/>
                  <c:h val="0.10733205621141557"/>
                </c:manualLayout>
              </c15:layout>
            </c:ext>
          </c:extLst>
        </c:dLbl>
      </c:pivotFmt>
      <c:pivotFmt>
        <c:idx val="8"/>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8602787982145784"/>
                  <c:h val="0.10733205621141557"/>
                </c:manualLayout>
              </c15:layout>
            </c:ext>
          </c:extLst>
        </c:dLbl>
      </c:pivotFmt>
      <c:pivotFmt>
        <c:idx val="9"/>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4650349472527884"/>
                  <c:h val="0.10733205621141557"/>
                </c:manualLayout>
              </c15:layout>
            </c:ext>
          </c:extLst>
        </c:dLbl>
      </c:pivotFmt>
      <c:pivotFmt>
        <c:idx val="10"/>
        <c:spPr>
          <a:solidFill>
            <a:schemeClr val="accent4"/>
          </a:solidFill>
          <a:ln w="19050">
            <a:solidFill>
              <a:schemeClr val="lt1"/>
            </a:solidFill>
          </a:ln>
          <a:effectLst/>
        </c:spPr>
        <c:dLbl>
          <c:idx val="0"/>
          <c:layout>
            <c:manualLayout>
              <c:x val="-9.388772011909585E-4"/>
              <c:y val="-4.298440376908913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42118828005494818"/>
                  <c:h val="0.10733205621141557"/>
                </c:manualLayout>
              </c15:layout>
            </c:ext>
          </c:extLst>
        </c:dLbl>
      </c:pivotFmt>
    </c:pivotFmts>
    <c:plotArea>
      <c:layout>
        <c:manualLayout>
          <c:layoutTarget val="inner"/>
          <c:xMode val="edge"/>
          <c:yMode val="edge"/>
          <c:x val="3.0555555555555555E-2"/>
          <c:y val="0.15319444444444447"/>
          <c:w val="0.93888888888888888"/>
          <c:h val="0.77736111111111106"/>
        </c:manualLayout>
      </c:layout>
      <c:barChart>
        <c:barDir val="bar"/>
        <c:grouping val="clustered"/>
        <c:varyColors val="0"/>
        <c:ser>
          <c:idx val="0"/>
          <c:order val="0"/>
          <c:tx>
            <c:strRef>
              <c:f>'PROD DATA'!$U$41</c:f>
              <c:strCache>
                <c:ptCount val="1"/>
                <c:pt idx="0">
                  <c:v>Total</c:v>
                </c:pt>
              </c:strCache>
            </c:strRef>
          </c:tx>
          <c:spPr>
            <a:solidFill>
              <a:schemeClr val="accent4"/>
            </a:solidFill>
            <a:ln w="19050">
              <a:solidFill>
                <a:schemeClr val="lt1"/>
              </a:solidFill>
            </a:ln>
            <a:effectLst/>
          </c:spPr>
          <c:invertIfNegative val="0"/>
          <c:dLbls>
            <c:dLbl>
              <c:idx val="0"/>
              <c:layout>
                <c:manualLayout>
                  <c:x val="-9.388772011909585E-4"/>
                  <c:y val="-4.298440376908913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42118828005494818"/>
                      <c:h val="0.10733205621141557"/>
                    </c:manualLayout>
                  </c15:layout>
                </c:ext>
                <c:ext xmlns:c16="http://schemas.microsoft.com/office/drawing/2014/chart" uri="{C3380CC4-5D6E-409C-BE32-E72D297353CC}">
                  <c16:uniqueId val="{0000000B-27F1-4FBA-8AA2-C9F0B3E37013}"/>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4650349472527884"/>
                      <c:h val="0.10733205621141557"/>
                    </c:manualLayout>
                  </c15:layout>
                </c:ext>
                <c:ext xmlns:c16="http://schemas.microsoft.com/office/drawing/2014/chart" uri="{C3380CC4-5D6E-409C-BE32-E72D297353CC}">
                  <c16:uniqueId val="{0000000A-27F1-4FBA-8AA2-C9F0B3E37013}"/>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8602787982145784"/>
                      <c:h val="0.10733205621141557"/>
                    </c:manualLayout>
                  </c15:layout>
                </c:ext>
                <c:ext xmlns:c16="http://schemas.microsoft.com/office/drawing/2014/chart" uri="{C3380CC4-5D6E-409C-BE32-E72D297353CC}">
                  <c16:uniqueId val="{00000009-27F1-4FBA-8AA2-C9F0B3E37013}"/>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9496261160998084"/>
                      <c:h val="0.10733205621141557"/>
                    </c:manualLayout>
                  </c15:layout>
                </c:ext>
                <c:ext xmlns:c16="http://schemas.microsoft.com/office/drawing/2014/chart" uri="{C3380CC4-5D6E-409C-BE32-E72D297353CC}">
                  <c16:uniqueId val="{00000008-27F1-4FBA-8AA2-C9F0B3E37013}"/>
                </c:ext>
              </c:extLst>
            </c:dLbl>
            <c:dLbl>
              <c:idx val="4"/>
              <c:dLblPos val="inEnd"/>
              <c:showLegendKey val="0"/>
              <c:showVal val="1"/>
              <c:showCatName val="1"/>
              <c:showSerName val="0"/>
              <c:showPercent val="0"/>
              <c:showBubbleSize val="0"/>
              <c:extLst>
                <c:ext xmlns:c15="http://schemas.microsoft.com/office/drawing/2012/chart" uri="{CE6537A1-D6FC-4f65-9D91-7224C49458BB}">
                  <c15:layout>
                    <c:manualLayout>
                      <c:w val="0.32782212698773272"/>
                      <c:h val="0.10733205621141557"/>
                    </c:manualLayout>
                  </c15:layout>
                </c:ext>
                <c:ext xmlns:c16="http://schemas.microsoft.com/office/drawing/2014/chart" uri="{C3380CC4-5D6E-409C-BE32-E72D297353CC}">
                  <c16:uniqueId val="{00000007-27F1-4FBA-8AA2-C9F0B3E37013}"/>
                </c:ext>
              </c:extLst>
            </c:dLbl>
            <c:dLbl>
              <c:idx val="5"/>
              <c:dLblPos val="inEnd"/>
              <c:showLegendKey val="0"/>
              <c:showVal val="1"/>
              <c:showCatName val="1"/>
              <c:showSerName val="0"/>
              <c:showPercent val="0"/>
              <c:showBubbleSize val="0"/>
              <c:extLst>
                <c:ext xmlns:c15="http://schemas.microsoft.com/office/drawing/2012/chart" uri="{CE6537A1-D6FC-4f65-9D91-7224C49458BB}">
                  <c15:layout>
                    <c:manualLayout>
                      <c:w val="0.28149787502394513"/>
                      <c:h val="0.10733205621141557"/>
                    </c:manualLayout>
                  </c15:layout>
                </c:ext>
                <c:ext xmlns:c16="http://schemas.microsoft.com/office/drawing/2014/chart" uri="{C3380CC4-5D6E-409C-BE32-E72D297353CC}">
                  <c16:uniqueId val="{00000006-27F1-4FBA-8AA2-C9F0B3E37013}"/>
                </c:ext>
              </c:extLst>
            </c:dLbl>
            <c:dLbl>
              <c:idx val="6"/>
              <c:dLblPos val="inEnd"/>
              <c:showLegendKey val="0"/>
              <c:showVal val="1"/>
              <c:showCatName val="1"/>
              <c:showSerName val="0"/>
              <c:showPercent val="0"/>
              <c:showBubbleSize val="0"/>
              <c:extLst>
                <c:ext xmlns:c15="http://schemas.microsoft.com/office/drawing/2012/chart" uri="{CE6537A1-D6FC-4f65-9D91-7224C49458BB}">
                  <c15:layout>
                    <c:manualLayout>
                      <c:w val="0.40179482764284929"/>
                      <c:h val="9.987359031006969E-2"/>
                    </c:manualLayout>
                  </c15:layout>
                </c:ext>
                <c:ext xmlns:c16="http://schemas.microsoft.com/office/drawing/2014/chart" uri="{C3380CC4-5D6E-409C-BE32-E72D297353CC}">
                  <c16:uniqueId val="{00000005-27F1-4FBA-8AA2-C9F0B3E37013}"/>
                </c:ext>
              </c:extLst>
            </c:dLbl>
            <c:dLbl>
              <c:idx val="7"/>
              <c:dLblPos val="inEnd"/>
              <c:showLegendKey val="0"/>
              <c:showVal val="1"/>
              <c:showCatName val="1"/>
              <c:showSerName val="0"/>
              <c:showPercent val="0"/>
              <c:showBubbleSize val="0"/>
              <c:extLst>
                <c:ext xmlns:c15="http://schemas.microsoft.com/office/drawing/2012/chart" uri="{CE6537A1-D6FC-4f65-9D91-7224C49458BB}">
                  <c15:layout>
                    <c:manualLayout>
                      <c:w val="0.32206313391163421"/>
                      <c:h val="0.10733205621141557"/>
                    </c:manualLayout>
                  </c15:layout>
                </c:ext>
                <c:ext xmlns:c16="http://schemas.microsoft.com/office/drawing/2014/chart" uri="{C3380CC4-5D6E-409C-BE32-E72D297353CC}">
                  <c16:uniqueId val="{00000004-27F1-4FBA-8AA2-C9F0B3E37013}"/>
                </c:ext>
              </c:extLst>
            </c:dLbl>
            <c:dLbl>
              <c:idx val="8"/>
              <c:dLblPos val="inEnd"/>
              <c:showLegendKey val="0"/>
              <c:showVal val="1"/>
              <c:showCatName val="1"/>
              <c:showSerName val="0"/>
              <c:showPercent val="0"/>
              <c:showBubbleSize val="0"/>
              <c:extLst>
                <c:ext xmlns:c15="http://schemas.microsoft.com/office/drawing/2012/chart" uri="{CE6537A1-D6FC-4f65-9D91-7224C49458BB}">
                  <c15:layout>
                    <c:manualLayout>
                      <c:w val="0.3468576291471786"/>
                      <c:h val="6.0113857901007248E-2"/>
                    </c:manualLayout>
                  </c15:layout>
                </c:ext>
                <c:ext xmlns:c16="http://schemas.microsoft.com/office/drawing/2014/chart" uri="{C3380CC4-5D6E-409C-BE32-E72D297353CC}">
                  <c16:uniqueId val="{00000002-27F1-4FBA-8AA2-C9F0B3E37013}"/>
                </c:ext>
              </c:extLst>
            </c:dLbl>
            <c:dLbl>
              <c:idx val="9"/>
              <c:dLblPos val="inEnd"/>
              <c:showLegendKey val="0"/>
              <c:showVal val="1"/>
              <c:showCatName val="1"/>
              <c:showSerName val="0"/>
              <c:showPercent val="0"/>
              <c:showBubbleSize val="0"/>
              <c:extLst>
                <c:ext xmlns:c15="http://schemas.microsoft.com/office/drawing/2012/chart" uri="{CE6537A1-D6FC-4f65-9D91-7224C49458BB}">
                  <c15:layout>
                    <c:manualLayout>
                      <c:w val="0.34149793649242682"/>
                      <c:h val="0.10884360512629186"/>
                    </c:manualLayout>
                  </c15:layout>
                </c:ext>
                <c:ext xmlns:c16="http://schemas.microsoft.com/office/drawing/2014/chart" uri="{C3380CC4-5D6E-409C-BE32-E72D297353CC}">
                  <c16:uniqueId val="{00000003-27F1-4FBA-8AA2-C9F0B3E37013}"/>
                </c:ext>
              </c:extLst>
            </c:dLbl>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DATA'!$T$42:$T$51</c:f>
              <c:strCache>
                <c:ptCount val="10"/>
                <c:pt idx="0">
                  <c:v>Laser Cutting2</c:v>
                </c:pt>
                <c:pt idx="1">
                  <c:v>Outsourcing</c:v>
                </c:pt>
                <c:pt idx="2">
                  <c:v>Embroidery</c:v>
                </c:pt>
                <c:pt idx="3">
                  <c:v>Laser - Cutting</c:v>
                </c:pt>
                <c:pt idx="4">
                  <c:v>Ultrasonic</c:v>
                </c:pt>
                <c:pt idx="5">
                  <c:v>Packing</c:v>
                </c:pt>
                <c:pt idx="6">
                  <c:v>Cross Checking</c:v>
                </c:pt>
                <c:pt idx="7">
                  <c:v>Weaving</c:v>
                </c:pt>
                <c:pt idx="8">
                  <c:v>Printing</c:v>
                </c:pt>
                <c:pt idx="9">
                  <c:v>Cut  &amp; Fold</c:v>
                </c:pt>
              </c:strCache>
            </c:strRef>
          </c:cat>
          <c:val>
            <c:numRef>
              <c:f>'PROD DATA'!$U$42:$U$51</c:f>
              <c:numCache>
                <c:formatCode>[&gt;=1000000]\ #,##0.00,,\ "M";[&gt;=1000]\ \ #,##0.00,\ "K";\ #,##0</c:formatCode>
                <c:ptCount val="10"/>
                <c:pt idx="0">
                  <c:v>3</c:v>
                </c:pt>
                <c:pt idx="1">
                  <c:v>17</c:v>
                </c:pt>
                <c:pt idx="2">
                  <c:v>48</c:v>
                </c:pt>
                <c:pt idx="3">
                  <c:v>156</c:v>
                </c:pt>
                <c:pt idx="4">
                  <c:v>1138</c:v>
                </c:pt>
                <c:pt idx="5">
                  <c:v>1457</c:v>
                </c:pt>
                <c:pt idx="6">
                  <c:v>1684</c:v>
                </c:pt>
                <c:pt idx="7">
                  <c:v>1769</c:v>
                </c:pt>
                <c:pt idx="8">
                  <c:v>1823</c:v>
                </c:pt>
                <c:pt idx="9">
                  <c:v>2583</c:v>
                </c:pt>
              </c:numCache>
            </c:numRef>
          </c:val>
          <c:extLst>
            <c:ext xmlns:c16="http://schemas.microsoft.com/office/drawing/2014/chart" uri="{C3380CC4-5D6E-409C-BE32-E72D297353CC}">
              <c16:uniqueId val="{00000000-27F1-4FBA-8AA2-C9F0B3E37013}"/>
            </c:ext>
          </c:extLst>
        </c:ser>
        <c:dLbls>
          <c:showLegendKey val="0"/>
          <c:showVal val="0"/>
          <c:showCatName val="0"/>
          <c:showSerName val="0"/>
          <c:showPercent val="0"/>
          <c:showBubbleSize val="0"/>
        </c:dLbls>
        <c:gapWidth val="12"/>
        <c:axId val="360993967"/>
        <c:axId val="360992527"/>
      </c:barChart>
      <c:catAx>
        <c:axId val="360993967"/>
        <c:scaling>
          <c:orientation val="minMax"/>
        </c:scaling>
        <c:delete val="1"/>
        <c:axPos val="l"/>
        <c:numFmt formatCode="General" sourceLinked="1"/>
        <c:majorTickMark val="out"/>
        <c:minorTickMark val="none"/>
        <c:tickLblPos val="nextTo"/>
        <c:crossAx val="360992527"/>
        <c:auto val="1"/>
        <c:lblAlgn val="ctr"/>
        <c:lblOffset val="100"/>
        <c:noMultiLvlLbl val="0"/>
      </c:catAx>
      <c:valAx>
        <c:axId val="360992527"/>
        <c:scaling>
          <c:orientation val="minMax"/>
        </c:scaling>
        <c:delete val="1"/>
        <c:axPos val="b"/>
        <c:numFmt formatCode="[&gt;=1000000]\ #,##0.00,,\ &quot;M&quot;;[&gt;=1000]\ \ #,##0.00,\ &quot;K&quot;;\ #,##0" sourceLinked="1"/>
        <c:majorTickMark val="out"/>
        <c:minorTickMark val="none"/>
        <c:tickLblPos val="nextTo"/>
        <c:crossAx val="360993967"/>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DATA!PivotTable9</c:name>
    <c:fmtId val="5"/>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IN" b="1"/>
              <a:t>Brand</a:t>
            </a:r>
            <a:r>
              <a:rPr lang="en-IN" b="1" baseline="0"/>
              <a:t> Wise Manafacturing Quantity</a:t>
            </a:r>
          </a:p>
          <a:p>
            <a:pPr>
              <a:defRPr sz="1400" b="1" i="0" u="none" strike="noStrike" kern="1200" spc="0" baseline="0">
                <a:solidFill>
                  <a:schemeClr val="dk1"/>
                </a:solidFill>
                <a:latin typeface="+mn-lt"/>
                <a:ea typeface="+mn-ea"/>
                <a:cs typeface="+mn-cs"/>
              </a:defRPr>
            </a:pPr>
            <a:endParaRPr lang="en-IN" b="1"/>
          </a:p>
        </c:rich>
      </c:tx>
      <c:layout>
        <c:manualLayout>
          <c:xMode val="edge"/>
          <c:yMode val="edge"/>
          <c:x val="0.24015711546423427"/>
          <c:y val="0"/>
        </c:manualLayout>
      </c:layout>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50000"/>
              <a:alpha val="82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1"/>
          </a:solidFill>
        </c:spPr>
        <c:marker>
          <c:symbol val="none"/>
        </c:marker>
        <c:dLbl>
          <c:idx val="0"/>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dLbl>
          <c:idx val="0"/>
          <c:layout>
            <c:manualLayout>
              <c:x val="-3.2994547456183174E-2"/>
              <c:y val="0.18305032073355121"/>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dLbl>
          <c:idx val="0"/>
          <c:layout>
            <c:manualLayout>
              <c:x val="-8.2486368640458194E-3"/>
              <c:y val="0.15179782694977403"/>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dLbl>
          <c:idx val="0"/>
          <c:layout>
            <c:manualLayout>
              <c:x val="-1.3747728106742964E-2"/>
              <c:y val="0.17858567876444006"/>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dLbl>
          <c:idx val="0"/>
          <c:layout>
            <c:manualLayout>
              <c:x val="2.7494373715209858E-3"/>
              <c:y val="0.10715140725866397"/>
            </c:manualLayout>
          </c:layout>
          <c:spPr>
            <a:noFill/>
            <a:ln>
              <a:noFill/>
            </a:ln>
            <a:effectLst/>
          </c:spPr>
          <c:txPr>
            <a:bodyPr rot="0" vertOverflow="clip" horzOverflow="clip" vert="horz" wrap="square" lIns="38100" tIns="19050" rIns="38100" bIns="19050" anchor="ctr" anchorCtr="1">
              <a:no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0229695309210218"/>
                  <c:h val="6.0495898681454122E-2"/>
                </c:manualLayout>
              </c15:layout>
            </c:ext>
          </c:extLst>
        </c:dLbl>
      </c:pivotFmt>
      <c:pivotFmt>
        <c:idx val="20"/>
        <c:dLbl>
          <c:idx val="0"/>
          <c:layout>
            <c:manualLayout>
              <c:x val="0"/>
              <c:y val="0.18305032073355121"/>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dLbl>
          <c:idx val="0"/>
          <c:layout>
            <c:manualLayout>
              <c:x val="-5.4990912426971959E-3"/>
              <c:y val="0.16519175285710705"/>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dLbl>
          <c:idx val="0"/>
          <c:layout>
            <c:manualLayout>
              <c:x val="-1.6497273728091687E-2"/>
              <c:y val="0.15626246891888518"/>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dLbl>
          <c:idx val="0"/>
          <c:layout>
            <c:manualLayout>
              <c:x val="-2.749545621348699E-3"/>
              <c:y val="0.10715140725866414"/>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4"/>
        <c:dLbl>
          <c:idx val="0"/>
          <c:layout>
            <c:manualLayout>
              <c:x val="5.4990912426971959E-3"/>
              <c:y val="0.19644424664088425"/>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5"/>
        <c:dLbl>
          <c:idx val="0"/>
          <c:layout>
            <c:manualLayout>
              <c:x val="4.9491821184274663E-2"/>
              <c:y val="0.10715140725866414"/>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6"/>
        <c:spPr>
          <a:solidFill>
            <a:schemeClr val="bg1">
              <a:lumMod val="50000"/>
              <a:alpha val="82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bg1"/>
          </a:solidFill>
        </c:spPr>
        <c:marker>
          <c:symbol val="none"/>
        </c:marker>
        <c:dLbl>
          <c:idx val="0"/>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8"/>
        <c:dLbl>
          <c:idx val="0"/>
          <c:layout>
            <c:manualLayout>
              <c:x val="-3.2994547456183174E-2"/>
              <c:y val="0.18305032073355121"/>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9"/>
        <c:dLbl>
          <c:idx val="0"/>
          <c:layout>
            <c:manualLayout>
              <c:x val="-8.2486368640458194E-3"/>
              <c:y val="0.15179782694977403"/>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0"/>
        <c:dLbl>
          <c:idx val="0"/>
          <c:layout>
            <c:manualLayout>
              <c:x val="-1.3747728106742964E-2"/>
              <c:y val="0.17858567876444006"/>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1"/>
        <c:dLbl>
          <c:idx val="0"/>
          <c:layout>
            <c:manualLayout>
              <c:x val="2.7494373715209858E-3"/>
              <c:y val="0.10715140725866397"/>
            </c:manualLayout>
          </c:layout>
          <c:spPr>
            <a:noFill/>
            <a:ln>
              <a:noFill/>
            </a:ln>
            <a:effectLst/>
          </c:spPr>
          <c:txPr>
            <a:bodyPr rot="0" vertOverflow="clip" horzOverflow="clip" vert="horz" wrap="square" lIns="38100" tIns="19050" rIns="38100" bIns="19050" anchor="ctr" anchorCtr="1">
              <a:no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0229695309210218"/>
                  <c:h val="6.0495898681454122E-2"/>
                </c:manualLayout>
              </c15:layout>
            </c:ext>
          </c:extLst>
        </c:dLbl>
      </c:pivotFmt>
      <c:pivotFmt>
        <c:idx val="32"/>
        <c:dLbl>
          <c:idx val="0"/>
          <c:layout>
            <c:manualLayout>
              <c:x val="0"/>
              <c:y val="0.18305032073355121"/>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3"/>
        <c:dLbl>
          <c:idx val="0"/>
          <c:layout>
            <c:manualLayout>
              <c:x val="-5.4990912426971959E-3"/>
              <c:y val="0.16519175285710705"/>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4"/>
        <c:dLbl>
          <c:idx val="0"/>
          <c:layout>
            <c:manualLayout>
              <c:x val="-1.6497273728091687E-2"/>
              <c:y val="0.15626246891888518"/>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5"/>
        <c:dLbl>
          <c:idx val="0"/>
          <c:layout>
            <c:manualLayout>
              <c:x val="-2.749545621348699E-3"/>
              <c:y val="0.10715140725866414"/>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6"/>
        <c:dLbl>
          <c:idx val="0"/>
          <c:layout>
            <c:manualLayout>
              <c:x val="5.4990912426971959E-3"/>
              <c:y val="0.19644424664088425"/>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7"/>
        <c:dLbl>
          <c:idx val="0"/>
          <c:layout>
            <c:manualLayout>
              <c:x val="4.9491821184274663E-2"/>
              <c:y val="0.10715140725866414"/>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8"/>
        <c:spPr>
          <a:solidFill>
            <a:schemeClr val="bg1">
              <a:lumMod val="50000"/>
              <a:alpha val="82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bg1"/>
          </a:solidFill>
        </c:spPr>
        <c:marker>
          <c:symbol val="none"/>
        </c:marker>
        <c:dLbl>
          <c:idx val="0"/>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0"/>
        <c:dLbl>
          <c:idx val="0"/>
          <c:layout>
            <c:manualLayout>
              <c:x val="-3.2994547456183174E-2"/>
              <c:y val="0.18305032073355121"/>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1"/>
        <c:dLbl>
          <c:idx val="0"/>
          <c:layout>
            <c:manualLayout>
              <c:x val="-8.2486368640458194E-3"/>
              <c:y val="0.15179782694977403"/>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2"/>
        <c:dLbl>
          <c:idx val="0"/>
          <c:layout>
            <c:manualLayout>
              <c:x val="-1.3747728106742964E-2"/>
              <c:y val="0.17858567876444006"/>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3"/>
        <c:dLbl>
          <c:idx val="0"/>
          <c:layout>
            <c:manualLayout>
              <c:x val="2.7494373715209858E-3"/>
              <c:y val="0.10715140725866397"/>
            </c:manualLayout>
          </c:layout>
          <c:spPr>
            <a:noFill/>
            <a:ln>
              <a:noFill/>
            </a:ln>
            <a:effectLst/>
          </c:spPr>
          <c:txPr>
            <a:bodyPr rot="0" vertOverflow="clip" horzOverflow="clip" vert="horz" wrap="square" lIns="38100" tIns="19050" rIns="38100" bIns="19050" anchor="ctr" anchorCtr="1">
              <a:no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0229695309210218"/>
                  <c:h val="6.0495898681454122E-2"/>
                </c:manualLayout>
              </c15:layout>
            </c:ext>
          </c:extLst>
        </c:dLbl>
      </c:pivotFmt>
      <c:pivotFmt>
        <c:idx val="44"/>
        <c:dLbl>
          <c:idx val="0"/>
          <c:layout>
            <c:manualLayout>
              <c:x val="0"/>
              <c:y val="0.18305032073355121"/>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5"/>
        <c:dLbl>
          <c:idx val="0"/>
          <c:layout>
            <c:manualLayout>
              <c:x val="-5.4990912426971959E-3"/>
              <c:y val="0.16519175285710705"/>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6"/>
        <c:dLbl>
          <c:idx val="0"/>
          <c:layout>
            <c:manualLayout>
              <c:x val="-1.6497273728091687E-2"/>
              <c:y val="0.15626246891888518"/>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7"/>
        <c:dLbl>
          <c:idx val="0"/>
          <c:layout>
            <c:manualLayout>
              <c:x val="-2.749545621348699E-3"/>
              <c:y val="0.10715140725866414"/>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8"/>
        <c:dLbl>
          <c:idx val="0"/>
          <c:layout>
            <c:manualLayout>
              <c:x val="5.4990912426971959E-3"/>
              <c:y val="0.19644424664088425"/>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9"/>
        <c:dLbl>
          <c:idx val="0"/>
          <c:layout>
            <c:manualLayout>
              <c:x val="4.9491821184274663E-2"/>
              <c:y val="0.10715140725866414"/>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0"/>
        <c:spPr>
          <a:solidFill>
            <a:srgbClr val="00B0F0"/>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noFill/>
          <a:ln>
            <a:noFill/>
          </a:ln>
        </c:spPr>
        <c:marker>
          <c:symbol val="none"/>
        </c:marker>
        <c:dLbl>
          <c:idx val="0"/>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2"/>
        <c:dLbl>
          <c:idx val="0"/>
          <c:layout>
            <c:manualLayout>
              <c:x val="9.1328650248711073E-3"/>
              <c:y val="0.17702599419611256"/>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3"/>
        <c:dLbl>
          <c:idx val="0"/>
          <c:layout>
            <c:manualLayout>
              <c:x val="1.2379892385569408E-3"/>
              <c:y val="0.12817205293238051"/>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4"/>
        <c:dLbl>
          <c:idx val="0"/>
          <c:layout>
            <c:manualLayout>
              <c:x val="2.0499811442368505E-3"/>
              <c:y val="0.17858577965876332"/>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5"/>
        <c:dLbl>
          <c:idx val="0"/>
          <c:layout>
            <c:manualLayout>
              <c:x val="-4.12829074321683E-4"/>
              <c:y val="8.8250833137691234E-2"/>
            </c:manualLayout>
          </c:layout>
          <c:spPr>
            <a:noFill/>
            <a:ln>
              <a:noFill/>
            </a:ln>
            <a:effectLst/>
          </c:spPr>
          <c:txPr>
            <a:bodyPr rot="0" vertOverflow="clip" horzOverflow="clip" vert="horz" wrap="square" lIns="38100" tIns="19050" rIns="38100" bIns="19050" anchor="ctr" anchorCtr="1">
              <a:no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0229695309210218"/>
                  <c:h val="6.0495898681454122E-2"/>
                </c:manualLayout>
              </c15:layout>
            </c:ext>
          </c:extLst>
        </c:dLbl>
      </c:pivotFmt>
      <c:pivotFmt>
        <c:idx val="56"/>
        <c:dLbl>
          <c:idx val="0"/>
          <c:layout>
            <c:manualLayout>
              <c:x val="5.7885844992151894E-3"/>
              <c:y val="0.12255568619790409"/>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7.4944163498240859E-2"/>
                  <c:h val="7.1846475707576393E-2"/>
                </c:manualLayout>
              </c15:layout>
            </c:ext>
          </c:extLst>
        </c:dLbl>
      </c:pivotFmt>
      <c:pivotFmt>
        <c:idx val="57"/>
        <c:dLbl>
          <c:idx val="0"/>
          <c:layout>
            <c:manualLayout>
              <c:x val="-5.4990912426971959E-3"/>
              <c:y val="0.16519175285710705"/>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8"/>
        <c:dLbl>
          <c:idx val="0"/>
          <c:layout>
            <c:manualLayout>
              <c:x val="8.8836662652253646E-4"/>
              <c:y val="0.1162069879874235"/>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9"/>
        <c:dLbl>
          <c:idx val="0"/>
          <c:layout>
            <c:manualLayout>
              <c:x val="6.2013588173963829E-3"/>
              <c:y val="0.16846574302608761"/>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5798356153468832"/>
                  <c:h val="7.1846475707576393E-2"/>
                </c:manualLayout>
              </c15:layout>
            </c:ext>
          </c:extLst>
        </c:dLbl>
      </c:pivotFmt>
      <c:pivotFmt>
        <c:idx val="60"/>
        <c:dLbl>
          <c:idx val="0"/>
          <c:layout>
            <c:manualLayout>
              <c:x val="2.3367918350476447E-3"/>
              <c:y val="0.22479518969718307"/>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1"/>
        <c:dLbl>
          <c:idx val="0"/>
          <c:layout>
            <c:manualLayout>
              <c:x val="2.098494047528961E-3"/>
              <c:y val="0.10715131924426148"/>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2"/>
        <c:dLbl>
          <c:idx val="0"/>
          <c:layout>
            <c:manualLayout>
              <c:x val="3.1622009914869569E-2"/>
              <c:y val="9.5398416085825527E-2"/>
            </c:manualLayout>
          </c:layout>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3"/>
        <c:dLbl>
          <c:idx val="0"/>
          <c:layout>
            <c:manualLayout>
              <c:x val="-2.2135282444306785E-2"/>
              <c:y val="-0.13558836890983564"/>
            </c:manualLayout>
          </c:layout>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931808505075704"/>
                  <c:h val="6.5386594882903465E-2"/>
                </c:manualLayout>
              </c15:layout>
            </c:ext>
          </c:extLst>
        </c:dLbl>
      </c:pivotFmt>
    </c:pivotFmts>
    <c:plotArea>
      <c:layout>
        <c:manualLayout>
          <c:layoutTarget val="inner"/>
          <c:xMode val="edge"/>
          <c:yMode val="edge"/>
          <c:x val="1.0471781110382878E-2"/>
          <c:y val="0.15464646623985265"/>
          <c:w val="0.93180280431122664"/>
          <c:h val="0.68931681486114094"/>
        </c:manualLayout>
      </c:layout>
      <c:barChart>
        <c:barDir val="col"/>
        <c:grouping val="clustered"/>
        <c:varyColors val="0"/>
        <c:ser>
          <c:idx val="0"/>
          <c:order val="0"/>
          <c:tx>
            <c:strRef>
              <c:f>'PROD DATA'!$Z$33</c:f>
              <c:strCache>
                <c:ptCount val="1"/>
                <c:pt idx="0">
                  <c:v>Manufactured Qty</c:v>
                </c:pt>
              </c:strCache>
            </c:strRef>
          </c:tx>
          <c:spPr>
            <a:solidFill>
              <a:srgbClr val="00B0F0"/>
            </a:solidFill>
            <a:ln>
              <a:solidFill>
                <a:schemeClr val="tx1"/>
              </a:solidFill>
            </a:ln>
            <a:effectLst/>
          </c:spPr>
          <c:invertIfNegative val="0"/>
          <c:dLbls>
            <c:dLbl>
              <c:idx val="1"/>
              <c:layout>
                <c:manualLayout>
                  <c:x val="-2.2135282444306785E-2"/>
                  <c:y val="-0.13558836890983564"/>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2931808505075704"/>
                      <c:h val="6.5386594882903465E-2"/>
                    </c:manualLayout>
                  </c15:layout>
                </c:ext>
              </c:extLst>
            </c:dLbl>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DATA'!$Y$34:$Y$43</c:f>
              <c:strCache>
                <c:ptCount val="10"/>
                <c:pt idx="0">
                  <c:v>TRI-TCHIBO</c:v>
                </c:pt>
                <c:pt idx="1">
                  <c:v>TARGET-USA</c:v>
                </c:pt>
                <c:pt idx="2">
                  <c:v>LMK- MAX</c:v>
                </c:pt>
                <c:pt idx="3">
                  <c:v>Taf-Kiabi</c:v>
                </c:pt>
                <c:pt idx="4">
                  <c:v>BENETTON</c:v>
                </c:pt>
                <c:pt idx="5">
                  <c:v>OLD OthersVY</c:v>
                </c:pt>
                <c:pt idx="6">
                  <c:v>Jockey</c:v>
                </c:pt>
                <c:pt idx="7">
                  <c:v>TCP</c:v>
                </c:pt>
                <c:pt idx="8">
                  <c:v>H&amp;M</c:v>
                </c:pt>
                <c:pt idx="9">
                  <c:v>Others</c:v>
                </c:pt>
              </c:strCache>
            </c:strRef>
          </c:cat>
          <c:val>
            <c:numRef>
              <c:f>'PROD DATA'!$Z$34:$Z$43</c:f>
              <c:numCache>
                <c:formatCode>[&gt;=1000000]\ #,##0.00,,\ "M";[&gt;=1000]\ \ #,##0.00,\ "K";\ #,##0</c:formatCode>
                <c:ptCount val="10"/>
                <c:pt idx="0">
                  <c:v>868434</c:v>
                </c:pt>
                <c:pt idx="1">
                  <c:v>1140474</c:v>
                </c:pt>
                <c:pt idx="2">
                  <c:v>1189451</c:v>
                </c:pt>
                <c:pt idx="3">
                  <c:v>1315681</c:v>
                </c:pt>
                <c:pt idx="4">
                  <c:v>2001421</c:v>
                </c:pt>
                <c:pt idx="5">
                  <c:v>2087583</c:v>
                </c:pt>
                <c:pt idx="6">
                  <c:v>5588621</c:v>
                </c:pt>
                <c:pt idx="7">
                  <c:v>14981126</c:v>
                </c:pt>
                <c:pt idx="8">
                  <c:v>17017416</c:v>
                </c:pt>
                <c:pt idx="9">
                  <c:v>32219876</c:v>
                </c:pt>
              </c:numCache>
            </c:numRef>
          </c:val>
          <c:extLst>
            <c:ext xmlns:c16="http://schemas.microsoft.com/office/drawing/2014/chart" uri="{C3380CC4-5D6E-409C-BE32-E72D297353CC}">
              <c16:uniqueId val="{0000000D-3240-4E26-B90A-35E22445A8FE}"/>
            </c:ext>
          </c:extLst>
        </c:ser>
        <c:ser>
          <c:idx val="1"/>
          <c:order val="1"/>
          <c:tx>
            <c:strRef>
              <c:f>'PROD DATA'!$AA$33</c:f>
              <c:strCache>
                <c:ptCount val="1"/>
                <c:pt idx="0">
                  <c:v>Per day Machine Cost made</c:v>
                </c:pt>
              </c:strCache>
            </c:strRef>
          </c:tx>
          <c:spPr>
            <a:noFill/>
            <a:ln>
              <a:noFill/>
            </a:ln>
          </c:spPr>
          <c:invertIfNegative val="0"/>
          <c:dLbls>
            <c:dLbl>
              <c:idx val="0"/>
              <c:layout>
                <c:manualLayout>
                  <c:x val="2.098494047528961E-3"/>
                  <c:y val="0.10715131924426148"/>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240-4E26-B90A-35E22445A8FE}"/>
                </c:ext>
              </c:extLst>
            </c:dLbl>
            <c:dLbl>
              <c:idx val="1"/>
              <c:layout>
                <c:manualLayout>
                  <c:x val="6.2013588173963829E-3"/>
                  <c:y val="0.16846574302608761"/>
                </c:manualLayout>
              </c:layout>
              <c:dLblPos val="outEnd"/>
              <c:showLegendKey val="0"/>
              <c:showVal val="0"/>
              <c:showCatName val="1"/>
              <c:showSerName val="0"/>
              <c:showPercent val="0"/>
              <c:showBubbleSize val="0"/>
              <c:extLst>
                <c:ext xmlns:c15="http://schemas.microsoft.com/office/drawing/2012/chart" uri="{CE6537A1-D6FC-4f65-9D91-7224C49458BB}">
                  <c15:layout>
                    <c:manualLayout>
                      <c:w val="0.15798356153468832"/>
                      <c:h val="7.1846475707576393E-2"/>
                    </c:manualLayout>
                  </c15:layout>
                </c:ext>
                <c:ext xmlns:c16="http://schemas.microsoft.com/office/drawing/2014/chart" uri="{C3380CC4-5D6E-409C-BE32-E72D297353CC}">
                  <c16:uniqueId val="{00000010-3240-4E26-B90A-35E22445A8FE}"/>
                </c:ext>
              </c:extLst>
            </c:dLbl>
            <c:dLbl>
              <c:idx val="2"/>
              <c:layout>
                <c:manualLayout>
                  <c:x val="-4.12829074321683E-4"/>
                  <c:y val="8.8250833137691234E-2"/>
                </c:manualLayout>
              </c:layout>
              <c:spPr>
                <a:noFill/>
                <a:ln>
                  <a:noFill/>
                </a:ln>
                <a:effectLst/>
              </c:spPr>
              <c:txPr>
                <a:bodyPr rot="0" vertOverflow="clip" horzOverflow="clip" vert="horz" wrap="square" lIns="38100" tIns="19050" rIns="38100" bIns="19050" anchor="ctr" anchorCtr="1">
                  <a:no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0229695309210218"/>
                      <c:h val="6.0495898681454122E-2"/>
                    </c:manualLayout>
                  </c15:layout>
                </c:ext>
                <c:ext xmlns:c16="http://schemas.microsoft.com/office/drawing/2014/chart" uri="{C3380CC4-5D6E-409C-BE32-E72D297353CC}">
                  <c16:uniqueId val="{00000011-3240-4E26-B90A-35E22445A8FE}"/>
                </c:ext>
              </c:extLst>
            </c:dLbl>
            <c:dLbl>
              <c:idx val="3"/>
              <c:layout>
                <c:manualLayout>
                  <c:x val="8.8836662652253646E-4"/>
                  <c:y val="0.1162069879874235"/>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2-3240-4E26-B90A-35E22445A8FE}"/>
                </c:ext>
              </c:extLst>
            </c:dLbl>
            <c:dLbl>
              <c:idx val="4"/>
              <c:layout>
                <c:manualLayout>
                  <c:x val="9.1328650248711073E-3"/>
                  <c:y val="0.17702599419611256"/>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240-4E26-B90A-35E22445A8FE}"/>
                </c:ext>
              </c:extLst>
            </c:dLbl>
            <c:dLbl>
              <c:idx val="5"/>
              <c:layout>
                <c:manualLayout>
                  <c:x val="5.7885844992151894E-3"/>
                  <c:y val="0.12255568619790409"/>
                </c:manualLayout>
              </c:layout>
              <c:dLblPos val="outEnd"/>
              <c:showLegendKey val="0"/>
              <c:showVal val="0"/>
              <c:showCatName val="1"/>
              <c:showSerName val="0"/>
              <c:showPercent val="0"/>
              <c:showBubbleSize val="0"/>
              <c:extLst>
                <c:ext xmlns:c15="http://schemas.microsoft.com/office/drawing/2012/chart" uri="{CE6537A1-D6FC-4f65-9D91-7224C49458BB}">
                  <c15:layout>
                    <c:manualLayout>
                      <c:w val="7.4944163498240859E-2"/>
                      <c:h val="7.1846475707576393E-2"/>
                    </c:manualLayout>
                  </c15:layout>
                </c:ext>
                <c:ext xmlns:c16="http://schemas.microsoft.com/office/drawing/2014/chart" uri="{C3380CC4-5D6E-409C-BE32-E72D297353CC}">
                  <c16:uniqueId val="{00000014-3240-4E26-B90A-35E22445A8FE}"/>
                </c:ext>
              </c:extLst>
            </c:dLbl>
            <c:dLbl>
              <c:idx val="6"/>
              <c:layout>
                <c:manualLayout>
                  <c:x val="2.0499811442368505E-3"/>
                  <c:y val="0.17858577965876332"/>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240-4E26-B90A-35E22445A8FE}"/>
                </c:ext>
              </c:extLst>
            </c:dLbl>
            <c:dLbl>
              <c:idx val="7"/>
              <c:layout>
                <c:manualLayout>
                  <c:x val="2.3367918350476447E-3"/>
                  <c:y val="0.2247951896971830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6-3240-4E26-B90A-35E22445A8FE}"/>
                </c:ext>
              </c:extLst>
            </c:dLbl>
            <c:dLbl>
              <c:idx val="8"/>
              <c:layout>
                <c:manualLayout>
                  <c:x val="1.2379892385569408E-3"/>
                  <c:y val="0.12817205293238051"/>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240-4E26-B90A-35E22445A8FE}"/>
                </c:ext>
              </c:extLst>
            </c:dLbl>
            <c:dLbl>
              <c:idx val="9"/>
              <c:layout>
                <c:manualLayout>
                  <c:x val="-5.4990912426971959E-3"/>
                  <c:y val="0.16519175285710705"/>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8-3240-4E26-B90A-35E22445A8FE}"/>
                </c:ext>
              </c:extLst>
            </c:dLbl>
            <c:spPr>
              <a:noFill/>
              <a:ln>
                <a:noFill/>
              </a:ln>
              <a:effectLst/>
            </c:spPr>
            <c:txPr>
              <a:bodyPr rot="0" vertOverflow="clip" horzOverflow="clip" vert="horz" wrap="square" lIns="38100" tIns="19050" rIns="38100" bIns="19050" anchor="ctr" anchorCtr="1">
                <a:spAutoFit/>
              </a:bodyPr>
              <a:lstStyle/>
              <a:p>
                <a:pPr>
                  <a:defRPr/>
                </a:pPr>
                <a:endParaRPr lang="en-US"/>
              </a:p>
            </c:txPr>
            <c:dLblPos val="outEnd"/>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cat>
            <c:strRef>
              <c:f>'PROD DATA'!$Y$34:$Y$43</c:f>
              <c:strCache>
                <c:ptCount val="10"/>
                <c:pt idx="0">
                  <c:v>TRI-TCHIBO</c:v>
                </c:pt>
                <c:pt idx="1">
                  <c:v>TARGET-USA</c:v>
                </c:pt>
                <c:pt idx="2">
                  <c:v>LMK- MAX</c:v>
                </c:pt>
                <c:pt idx="3">
                  <c:v>Taf-Kiabi</c:v>
                </c:pt>
                <c:pt idx="4">
                  <c:v>BENETTON</c:v>
                </c:pt>
                <c:pt idx="5">
                  <c:v>OLD OthersVY</c:v>
                </c:pt>
                <c:pt idx="6">
                  <c:v>Jockey</c:v>
                </c:pt>
                <c:pt idx="7">
                  <c:v>TCP</c:v>
                </c:pt>
                <c:pt idx="8">
                  <c:v>H&amp;M</c:v>
                </c:pt>
                <c:pt idx="9">
                  <c:v>Others</c:v>
                </c:pt>
              </c:strCache>
            </c:strRef>
          </c:cat>
          <c:val>
            <c:numRef>
              <c:f>'PROD DATA'!$AA$34:$AA$43</c:f>
              <c:numCache>
                <c:formatCode>[&gt;=1000000]\ #,##0.00,,\ "M";[&gt;=1000]\ \ #,##0.00,\ "K";\ #,##0</c:formatCode>
                <c:ptCount val="10"/>
                <c:pt idx="0">
                  <c:v>94112.225000000006</c:v>
                </c:pt>
                <c:pt idx="1">
                  <c:v>149272.89999999997</c:v>
                </c:pt>
                <c:pt idx="2">
                  <c:v>179598.02499999991</c:v>
                </c:pt>
                <c:pt idx="3">
                  <c:v>132959.94999999987</c:v>
                </c:pt>
                <c:pt idx="4">
                  <c:v>347283.72499999998</c:v>
                </c:pt>
                <c:pt idx="5">
                  <c:v>455307.85000000044</c:v>
                </c:pt>
                <c:pt idx="6">
                  <c:v>455659.9</c:v>
                </c:pt>
                <c:pt idx="7">
                  <c:v>2001532.1999999981</c:v>
                </c:pt>
                <c:pt idx="8">
                  <c:v>2343907.4249999868</c:v>
                </c:pt>
                <c:pt idx="9">
                  <c:v>3400609.0749999918</c:v>
                </c:pt>
              </c:numCache>
            </c:numRef>
          </c:val>
          <c:extLst>
            <c:ext xmlns:c16="http://schemas.microsoft.com/office/drawing/2014/chart" uri="{C3380CC4-5D6E-409C-BE32-E72D297353CC}">
              <c16:uniqueId val="{00000019-3240-4E26-B90A-35E22445A8FE}"/>
            </c:ext>
          </c:extLst>
        </c:ser>
        <c:dLbls>
          <c:dLblPos val="outEnd"/>
          <c:showLegendKey val="0"/>
          <c:showVal val="1"/>
          <c:showCatName val="0"/>
          <c:showSerName val="0"/>
          <c:showPercent val="0"/>
          <c:showBubbleSize val="0"/>
        </c:dLbls>
        <c:gapWidth val="25"/>
        <c:overlap val="100"/>
        <c:axId val="315213823"/>
        <c:axId val="315214303"/>
      </c:barChart>
      <c:catAx>
        <c:axId val="315213823"/>
        <c:scaling>
          <c:orientation val="minMax"/>
        </c:scaling>
        <c:delete val="1"/>
        <c:axPos val="b"/>
        <c:numFmt formatCode="General" sourceLinked="1"/>
        <c:majorTickMark val="out"/>
        <c:minorTickMark val="none"/>
        <c:tickLblPos val="nextTo"/>
        <c:crossAx val="315214303"/>
        <c:crosses val="autoZero"/>
        <c:auto val="1"/>
        <c:lblAlgn val="ctr"/>
        <c:lblOffset val="100"/>
        <c:noMultiLvlLbl val="0"/>
      </c:catAx>
      <c:valAx>
        <c:axId val="315214303"/>
        <c:scaling>
          <c:orientation val="minMax"/>
        </c:scaling>
        <c:delete val="1"/>
        <c:axPos val="l"/>
        <c:numFmt formatCode="[&gt;=1000000]\ #,##0.00,,\ &quot;M&quot;;[&gt;=1000]\ \ #,##0.00,\ &quot;K&quot;;\ #,##0" sourceLinked="1"/>
        <c:majorTickMark val="out"/>
        <c:minorTickMark val="none"/>
        <c:tickLblPos val="nextTo"/>
        <c:crossAx val="315213823"/>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DATA!Trend line </c:name>
    <c:fmtId val="2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1"/>
                </a:solidFill>
                <a:latin typeface="+mn-lt"/>
                <a:ea typeface="+mn-ea"/>
                <a:cs typeface="+mn-cs"/>
              </a:defRPr>
            </a:pPr>
            <a:r>
              <a:rPr lang="en-US" sz="1400" b="1" dirty="0">
                <a:solidFill>
                  <a:schemeClr val="tx1"/>
                </a:solidFill>
              </a:rPr>
              <a:t>Production Comparison trend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tx1"/>
            </a:solidFill>
            <a:round/>
          </a:ln>
          <a:effectLst/>
        </c:spPr>
        <c:marker>
          <c:symbol val="circle"/>
          <c:size val="5"/>
          <c:spPr>
            <a:solidFill>
              <a:schemeClr val="bg1"/>
            </a:solidFill>
            <a:ln w="127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circle"/>
          <c:size val="5"/>
          <c:spPr>
            <a:solidFill>
              <a:schemeClr val="bg1"/>
            </a:solidFill>
            <a:ln w="127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circle"/>
          <c:size val="5"/>
          <c:spPr>
            <a:solidFill>
              <a:schemeClr val="bg1"/>
            </a:solidFill>
            <a:ln w="12700">
              <a:solidFill>
                <a:schemeClr val="tx1"/>
              </a:solidFill>
            </a:ln>
            <a:effectLst/>
          </c:spPr>
        </c:marker>
        <c:dLbl>
          <c:idx val="0"/>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tx1"/>
            </a:solidFill>
            <a:round/>
          </a:ln>
          <a:effectLst/>
        </c:spPr>
        <c:marker>
          <c:symbol val="circle"/>
          <c:size val="5"/>
          <c:spPr>
            <a:solidFill>
              <a:schemeClr val="bg1"/>
            </a:solidFill>
            <a:ln w="12700">
              <a:solidFill>
                <a:schemeClr val="tx1"/>
              </a:solidFill>
            </a:ln>
            <a:effectLst/>
          </c:spPr>
        </c:marker>
        <c:dLbl>
          <c:idx val="0"/>
          <c:layout>
            <c:manualLayout>
              <c:x val="-3.472878253583029E-2"/>
              <c:y val="-0.14968478450536771"/>
            </c:manualLayout>
          </c:layout>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tx1"/>
            </a:solidFill>
            <a:round/>
          </a:ln>
          <a:effectLst/>
        </c:spPr>
        <c:marker>
          <c:symbol val="circle"/>
          <c:size val="5"/>
          <c:spPr>
            <a:solidFill>
              <a:schemeClr val="bg1"/>
            </a:solidFill>
            <a:ln w="12700">
              <a:solidFill>
                <a:schemeClr val="tx1"/>
              </a:solidFill>
            </a:ln>
            <a:effectLst/>
          </c:spPr>
        </c:marker>
        <c:dLbl>
          <c:idx val="0"/>
          <c:layout>
            <c:manualLayout>
              <c:x val="-4.3221987637370923E-2"/>
              <c:y val="-9.6445828051794802E-2"/>
            </c:manualLayout>
          </c:layout>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circle"/>
          <c:size val="5"/>
          <c:spPr>
            <a:solidFill>
              <a:schemeClr val="bg1"/>
            </a:solidFill>
            <a:ln w="12700">
              <a:solidFill>
                <a:schemeClr val="tx1"/>
              </a:solidFill>
            </a:ln>
            <a:effectLst/>
          </c:spPr>
        </c:marker>
        <c:dLbl>
          <c:idx val="0"/>
          <c:layout>
            <c:manualLayout>
              <c:x val="-4.3221987637370937E-2"/>
              <c:y val="-0.18961400184554736"/>
            </c:manualLayout>
          </c:layout>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tx1"/>
            </a:solidFill>
            <a:round/>
          </a:ln>
          <a:effectLst/>
        </c:spPr>
        <c:marker>
          <c:symbol val="circle"/>
          <c:size val="5"/>
          <c:spPr>
            <a:solidFill>
              <a:schemeClr val="bg1"/>
            </a:solidFill>
            <a:ln w="12700">
              <a:solidFill>
                <a:schemeClr val="tx1"/>
              </a:solidFill>
            </a:ln>
            <a:effectLst/>
          </c:spPr>
        </c:marker>
        <c:dLbl>
          <c:idx val="0"/>
          <c:layout>
            <c:manualLayout>
              <c:x val="-3.3030141515522166E-2"/>
              <c:y val="-0.17630426273215413"/>
            </c:manualLayout>
          </c:layout>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tx1"/>
            </a:solidFill>
            <a:round/>
          </a:ln>
          <a:effectLst/>
        </c:spPr>
        <c:marker>
          <c:symbol val="circle"/>
          <c:size val="5"/>
          <c:spPr>
            <a:solidFill>
              <a:schemeClr val="bg1"/>
            </a:solidFill>
            <a:ln w="12700">
              <a:solidFill>
                <a:schemeClr val="tx1"/>
              </a:solidFill>
            </a:ln>
            <a:effectLst/>
          </c:spPr>
        </c:marker>
        <c:dLbl>
          <c:idx val="0"/>
          <c:layout>
            <c:manualLayout>
              <c:x val="-4.4075588187891097E-2"/>
              <c:y val="-0.17630426273215408"/>
            </c:manualLayout>
          </c:layout>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tx1"/>
            </a:solidFill>
            <a:round/>
          </a:ln>
          <a:effectLst/>
        </c:spPr>
        <c:marker>
          <c:symbol val="circle"/>
          <c:size val="5"/>
          <c:spPr>
            <a:solidFill>
              <a:schemeClr val="bg1"/>
            </a:solidFill>
            <a:ln w="12700">
              <a:solidFill>
                <a:schemeClr val="tx1"/>
              </a:solidFill>
            </a:ln>
            <a:effectLst/>
          </c:spPr>
        </c:marker>
        <c:dLbl>
          <c:idx val="0"/>
          <c:layout>
            <c:manualLayout>
              <c:x val="-3.6427423556138414E-2"/>
              <c:y val="-0.12306530627858128"/>
            </c:manualLayout>
          </c:layout>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160967636876025E-2"/>
          <c:y val="0.2001402553951151"/>
          <c:w val="0.94291389160664019"/>
          <c:h val="0.58782099427820889"/>
        </c:manualLayout>
      </c:layout>
      <c:lineChart>
        <c:grouping val="standard"/>
        <c:varyColors val="0"/>
        <c:ser>
          <c:idx val="0"/>
          <c:order val="0"/>
          <c:tx>
            <c:strRef>
              <c:f>'PROD DATA'!$P$20</c:f>
              <c:strCache>
                <c:ptCount val="1"/>
                <c:pt idx="0">
                  <c:v>Manufactured Qty</c:v>
                </c:pt>
              </c:strCache>
            </c:strRef>
          </c:tx>
          <c:spPr>
            <a:ln w="28575" cap="rnd">
              <a:solidFill>
                <a:schemeClr val="tx1"/>
              </a:solidFill>
              <a:round/>
            </a:ln>
            <a:effectLst/>
          </c:spPr>
          <c:marker>
            <c:symbol val="circle"/>
            <c:size val="5"/>
            <c:spPr>
              <a:solidFill>
                <a:schemeClr val="bg1"/>
              </a:solidFill>
              <a:ln w="12700">
                <a:solidFill>
                  <a:schemeClr val="tx1"/>
                </a:solidFill>
              </a:ln>
              <a:effectLst/>
            </c:spPr>
          </c:marker>
          <c:dPt>
            <c:idx val="1"/>
            <c:marker>
              <c:symbol val="circle"/>
              <c:size val="5"/>
              <c:spPr>
                <a:solidFill>
                  <a:schemeClr val="bg1"/>
                </a:solidFill>
                <a:ln w="12700">
                  <a:solidFill>
                    <a:schemeClr val="tx1"/>
                  </a:solidFill>
                </a:ln>
                <a:effectLst/>
              </c:spPr>
            </c:marker>
            <c:bubble3D val="0"/>
            <c:extLst>
              <c:ext xmlns:c16="http://schemas.microsoft.com/office/drawing/2014/chart" uri="{C3380CC4-5D6E-409C-BE32-E72D297353CC}">
                <c16:uniqueId val="{00000002-FD7F-4BB6-AFEF-177A9C552A06}"/>
              </c:ext>
            </c:extLst>
          </c:dPt>
          <c:dPt>
            <c:idx val="3"/>
            <c:marker>
              <c:symbol val="circle"/>
              <c:size val="5"/>
              <c:spPr>
                <a:solidFill>
                  <a:schemeClr val="bg1"/>
                </a:solidFill>
                <a:ln w="12700">
                  <a:solidFill>
                    <a:schemeClr val="tx1"/>
                  </a:solidFill>
                </a:ln>
                <a:effectLst/>
              </c:spPr>
            </c:marker>
            <c:bubble3D val="0"/>
            <c:extLst>
              <c:ext xmlns:c16="http://schemas.microsoft.com/office/drawing/2014/chart" uri="{C3380CC4-5D6E-409C-BE32-E72D297353CC}">
                <c16:uniqueId val="{00000003-FD7F-4BB6-AFEF-177A9C552A06}"/>
              </c:ext>
            </c:extLst>
          </c:dPt>
          <c:dPt>
            <c:idx val="5"/>
            <c:marker>
              <c:symbol val="circle"/>
              <c:size val="5"/>
              <c:spPr>
                <a:solidFill>
                  <a:schemeClr val="bg1"/>
                </a:solidFill>
                <a:ln w="12700">
                  <a:solidFill>
                    <a:schemeClr val="tx1"/>
                  </a:solidFill>
                </a:ln>
                <a:effectLst/>
              </c:spPr>
            </c:marker>
            <c:bubble3D val="0"/>
            <c:extLst>
              <c:ext xmlns:c16="http://schemas.microsoft.com/office/drawing/2014/chart" uri="{C3380CC4-5D6E-409C-BE32-E72D297353CC}">
                <c16:uniqueId val="{00000004-FD7F-4BB6-AFEF-177A9C552A06}"/>
              </c:ext>
            </c:extLst>
          </c:dPt>
          <c:dPt>
            <c:idx val="6"/>
            <c:marker>
              <c:symbol val="circle"/>
              <c:size val="5"/>
              <c:spPr>
                <a:solidFill>
                  <a:schemeClr val="bg1"/>
                </a:solidFill>
                <a:ln w="12700">
                  <a:solidFill>
                    <a:schemeClr val="tx1"/>
                  </a:solidFill>
                </a:ln>
                <a:effectLst/>
              </c:spPr>
            </c:marker>
            <c:bubble3D val="0"/>
            <c:extLst>
              <c:ext xmlns:c16="http://schemas.microsoft.com/office/drawing/2014/chart" uri="{C3380CC4-5D6E-409C-BE32-E72D297353CC}">
                <c16:uniqueId val="{00000005-FD7F-4BB6-AFEF-177A9C552A06}"/>
              </c:ext>
            </c:extLst>
          </c:dPt>
          <c:dPt>
            <c:idx val="9"/>
            <c:marker>
              <c:symbol val="circle"/>
              <c:size val="5"/>
              <c:spPr>
                <a:solidFill>
                  <a:schemeClr val="bg1"/>
                </a:solidFill>
                <a:ln w="12700">
                  <a:solidFill>
                    <a:schemeClr val="tx1"/>
                  </a:solidFill>
                </a:ln>
                <a:effectLst/>
              </c:spPr>
            </c:marker>
            <c:bubble3D val="0"/>
            <c:extLst>
              <c:ext xmlns:c16="http://schemas.microsoft.com/office/drawing/2014/chart" uri="{C3380CC4-5D6E-409C-BE32-E72D297353CC}">
                <c16:uniqueId val="{00000001-FD7F-4BB6-AFEF-177A9C552A06}"/>
              </c:ext>
            </c:extLst>
          </c:dPt>
          <c:dPt>
            <c:idx val="13"/>
            <c:marker>
              <c:symbol val="circle"/>
              <c:size val="5"/>
              <c:spPr>
                <a:solidFill>
                  <a:schemeClr val="bg1"/>
                </a:solidFill>
                <a:ln w="12700">
                  <a:solidFill>
                    <a:schemeClr val="tx1"/>
                  </a:solidFill>
                </a:ln>
                <a:effectLst/>
              </c:spPr>
            </c:marker>
            <c:bubble3D val="0"/>
            <c:extLst>
              <c:ext xmlns:c16="http://schemas.microsoft.com/office/drawing/2014/chart" uri="{C3380CC4-5D6E-409C-BE32-E72D297353CC}">
                <c16:uniqueId val="{00000006-FD7F-4BB6-AFEF-177A9C552A06}"/>
              </c:ext>
            </c:extLst>
          </c:dPt>
          <c:dLbls>
            <c:dLbl>
              <c:idx val="1"/>
              <c:layout>
                <c:manualLayout>
                  <c:x val="-4.3221987637370923E-2"/>
                  <c:y val="-9.64458280517948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D7F-4BB6-AFEF-177A9C552A06}"/>
                </c:ext>
              </c:extLst>
            </c:dLbl>
            <c:dLbl>
              <c:idx val="3"/>
              <c:layout>
                <c:manualLayout>
                  <c:x val="-4.3221987637370937E-2"/>
                  <c:y val="-0.189614001845547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F-4BB6-AFEF-177A9C552A06}"/>
                </c:ext>
              </c:extLst>
            </c:dLbl>
            <c:dLbl>
              <c:idx val="5"/>
              <c:layout>
                <c:manualLayout>
                  <c:x val="-3.3030141515522166E-2"/>
                  <c:y val="-0.1763042627321541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D7F-4BB6-AFEF-177A9C552A06}"/>
                </c:ext>
              </c:extLst>
            </c:dLbl>
            <c:dLbl>
              <c:idx val="6"/>
              <c:layout>
                <c:manualLayout>
                  <c:x val="-4.4075588187891097E-2"/>
                  <c:y val="-0.1763042627321540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7F-4BB6-AFEF-177A9C552A06}"/>
                </c:ext>
              </c:extLst>
            </c:dLbl>
            <c:dLbl>
              <c:idx val="9"/>
              <c:layout>
                <c:manualLayout>
                  <c:x val="-3.472878253583029E-2"/>
                  <c:y val="-0.1496847845053677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7F-4BB6-AFEF-177A9C552A06}"/>
                </c:ext>
              </c:extLst>
            </c:dLbl>
            <c:dLbl>
              <c:idx val="13"/>
              <c:layout>
                <c:manualLayout>
                  <c:x val="-3.6427423556138414E-2"/>
                  <c:y val="-0.1230653062785812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D7F-4BB6-AFEF-177A9C552A06}"/>
                </c:ext>
              </c:extLst>
            </c:dLbl>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DATA'!$O$21:$O$36</c:f>
              <c:strCache>
                <c:ptCount val="16"/>
                <c:pt idx="0">
                  <c:v>01-11-2015</c:v>
                </c:pt>
                <c:pt idx="1">
                  <c:v>02-11-2015</c:v>
                </c:pt>
                <c:pt idx="2">
                  <c:v>03-11-2015</c:v>
                </c:pt>
                <c:pt idx="3">
                  <c:v>09-11-2015</c:v>
                </c:pt>
                <c:pt idx="4">
                  <c:v>10-11-2015</c:v>
                </c:pt>
                <c:pt idx="5">
                  <c:v>11-11-2015</c:v>
                </c:pt>
                <c:pt idx="6">
                  <c:v>12-11-2015</c:v>
                </c:pt>
                <c:pt idx="7">
                  <c:v>13-11-2015</c:v>
                </c:pt>
                <c:pt idx="8">
                  <c:v>14-11-2015</c:v>
                </c:pt>
                <c:pt idx="9">
                  <c:v>15-11-2015</c:v>
                </c:pt>
                <c:pt idx="10">
                  <c:v>16-11-2015</c:v>
                </c:pt>
                <c:pt idx="11">
                  <c:v>20-11-2015</c:v>
                </c:pt>
                <c:pt idx="12">
                  <c:v>21-11-2015</c:v>
                </c:pt>
                <c:pt idx="13">
                  <c:v>22-11-2015</c:v>
                </c:pt>
                <c:pt idx="14">
                  <c:v>23-11-2015</c:v>
                </c:pt>
                <c:pt idx="15">
                  <c:v>27-11-2015</c:v>
                </c:pt>
              </c:strCache>
            </c:strRef>
          </c:cat>
          <c:val>
            <c:numRef>
              <c:f>'PROD DATA'!$P$21:$P$36</c:f>
              <c:numCache>
                <c:formatCode>[&gt;=1000000]\ #,##0.00,,\ "M";[&gt;=1000]\ \ #,##0.00,\ "K";\ #,##0</c:formatCode>
                <c:ptCount val="16"/>
                <c:pt idx="0">
                  <c:v>4755195</c:v>
                </c:pt>
                <c:pt idx="1">
                  <c:v>8936538</c:v>
                </c:pt>
                <c:pt idx="2">
                  <c:v>5118292</c:v>
                </c:pt>
                <c:pt idx="3">
                  <c:v>1489644</c:v>
                </c:pt>
                <c:pt idx="4">
                  <c:v>9252803</c:v>
                </c:pt>
                <c:pt idx="5">
                  <c:v>1427684</c:v>
                </c:pt>
                <c:pt idx="6">
                  <c:v>802677</c:v>
                </c:pt>
                <c:pt idx="7">
                  <c:v>6782504</c:v>
                </c:pt>
                <c:pt idx="8">
                  <c:v>8078950</c:v>
                </c:pt>
                <c:pt idx="9">
                  <c:v>3549812</c:v>
                </c:pt>
                <c:pt idx="10">
                  <c:v>6846163</c:v>
                </c:pt>
                <c:pt idx="11">
                  <c:v>6994934</c:v>
                </c:pt>
                <c:pt idx="12">
                  <c:v>8754267</c:v>
                </c:pt>
                <c:pt idx="13">
                  <c:v>4478412</c:v>
                </c:pt>
                <c:pt idx="14">
                  <c:v>5211612</c:v>
                </c:pt>
                <c:pt idx="15">
                  <c:v>4287309</c:v>
                </c:pt>
              </c:numCache>
            </c:numRef>
          </c:val>
          <c:smooth val="0"/>
          <c:extLst>
            <c:ext xmlns:c16="http://schemas.microsoft.com/office/drawing/2014/chart" uri="{C3380CC4-5D6E-409C-BE32-E72D297353CC}">
              <c16:uniqueId val="{00000000-FD7F-4BB6-AFEF-177A9C552A06}"/>
            </c:ext>
          </c:extLst>
        </c:ser>
        <c:ser>
          <c:idx val="1"/>
          <c:order val="1"/>
          <c:tx>
            <c:strRef>
              <c:f>'PROD DATA'!$Q$20</c:f>
              <c:strCache>
                <c:ptCount val="1"/>
                <c:pt idx="0">
                  <c:v>Sum of Produced Qty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DATA'!$O$21:$O$36</c:f>
              <c:strCache>
                <c:ptCount val="16"/>
                <c:pt idx="0">
                  <c:v>01-11-2015</c:v>
                </c:pt>
                <c:pt idx="1">
                  <c:v>02-11-2015</c:v>
                </c:pt>
                <c:pt idx="2">
                  <c:v>03-11-2015</c:v>
                </c:pt>
                <c:pt idx="3">
                  <c:v>09-11-2015</c:v>
                </c:pt>
                <c:pt idx="4">
                  <c:v>10-11-2015</c:v>
                </c:pt>
                <c:pt idx="5">
                  <c:v>11-11-2015</c:v>
                </c:pt>
                <c:pt idx="6">
                  <c:v>12-11-2015</c:v>
                </c:pt>
                <c:pt idx="7">
                  <c:v>13-11-2015</c:v>
                </c:pt>
                <c:pt idx="8">
                  <c:v>14-11-2015</c:v>
                </c:pt>
                <c:pt idx="9">
                  <c:v>15-11-2015</c:v>
                </c:pt>
                <c:pt idx="10">
                  <c:v>16-11-2015</c:v>
                </c:pt>
                <c:pt idx="11">
                  <c:v>20-11-2015</c:v>
                </c:pt>
                <c:pt idx="12">
                  <c:v>21-11-2015</c:v>
                </c:pt>
                <c:pt idx="13">
                  <c:v>22-11-2015</c:v>
                </c:pt>
                <c:pt idx="14">
                  <c:v>23-11-2015</c:v>
                </c:pt>
                <c:pt idx="15">
                  <c:v>27-11-2015</c:v>
                </c:pt>
              </c:strCache>
            </c:strRef>
          </c:cat>
          <c:val>
            <c:numRef>
              <c:f>'PROD DATA'!$Q$21:$Q$36</c:f>
              <c:numCache>
                <c:formatCode>[&gt;=1000000]\ #,##0.00,,\ "M";[&gt;=1000]\ \ #,##0.00,\ "K";\ #,##0</c:formatCode>
                <c:ptCount val="16"/>
                <c:pt idx="0">
                  <c:v>6594144</c:v>
                </c:pt>
                <c:pt idx="1">
                  <c:v>11796442</c:v>
                </c:pt>
                <c:pt idx="2">
                  <c:v>9444223</c:v>
                </c:pt>
                <c:pt idx="3">
                  <c:v>1614120</c:v>
                </c:pt>
                <c:pt idx="4">
                  <c:v>11447839</c:v>
                </c:pt>
                <c:pt idx="5">
                  <c:v>2076199</c:v>
                </c:pt>
                <c:pt idx="6">
                  <c:v>953942</c:v>
                </c:pt>
                <c:pt idx="7">
                  <c:v>12712079</c:v>
                </c:pt>
                <c:pt idx="8">
                  <c:v>10926945</c:v>
                </c:pt>
                <c:pt idx="9">
                  <c:v>5475363</c:v>
                </c:pt>
                <c:pt idx="10">
                  <c:v>12140419</c:v>
                </c:pt>
                <c:pt idx="11">
                  <c:v>7985901</c:v>
                </c:pt>
                <c:pt idx="12">
                  <c:v>10852255</c:v>
                </c:pt>
                <c:pt idx="13">
                  <c:v>8656435</c:v>
                </c:pt>
                <c:pt idx="14">
                  <c:v>7288695</c:v>
                </c:pt>
                <c:pt idx="15">
                  <c:v>4730303</c:v>
                </c:pt>
              </c:numCache>
            </c:numRef>
          </c:val>
          <c:smooth val="0"/>
          <c:extLst>
            <c:ext xmlns:c16="http://schemas.microsoft.com/office/drawing/2014/chart" uri="{C3380CC4-5D6E-409C-BE32-E72D297353CC}">
              <c16:uniqueId val="{00000000-010C-45CD-A186-DC91EE896A09}"/>
            </c:ext>
          </c:extLst>
        </c:ser>
        <c:dLbls>
          <c:dLblPos val="t"/>
          <c:showLegendKey val="0"/>
          <c:showVal val="1"/>
          <c:showCatName val="0"/>
          <c:showSerName val="0"/>
          <c:showPercent val="0"/>
          <c:showBubbleSize val="0"/>
        </c:dLbls>
        <c:marker val="1"/>
        <c:smooth val="0"/>
        <c:axId val="18247023"/>
        <c:axId val="18247503"/>
      </c:lineChart>
      <c:catAx>
        <c:axId val="18247023"/>
        <c:scaling>
          <c:orientation val="minMax"/>
        </c:scaling>
        <c:delete val="0"/>
        <c:axPos val="b"/>
        <c:numFmt formatCode="General" sourceLinked="1"/>
        <c:majorTickMark val="none"/>
        <c:minorTickMark val="none"/>
        <c:tickLblPos val="low"/>
        <c:spPr>
          <a:noFill/>
          <a:ln w="9525" cap="flat" cmpd="sng" algn="ctr">
            <a:solidFill>
              <a:schemeClr val="lt1">
                <a:alpha val="99000"/>
              </a:schemeClr>
            </a:solidFill>
            <a:round/>
          </a:ln>
          <a:effectLst/>
        </c:spPr>
        <c:txPr>
          <a:bodyPr rot="-5400000" spcFirstLastPara="1" vertOverflow="ellipsis" vert="horz" wrap="square" anchor="b" anchorCtr="0"/>
          <a:lstStyle/>
          <a:p>
            <a:pPr>
              <a:defRPr sz="900" b="1" i="0" u="none" strike="noStrike" kern="1200" baseline="0">
                <a:ln>
                  <a:noFill/>
                </a:ln>
                <a:solidFill>
                  <a:schemeClr val="dk1"/>
                </a:solidFill>
                <a:latin typeface="+mn-lt"/>
                <a:ea typeface="+mn-ea"/>
                <a:cs typeface="+mn-cs"/>
              </a:defRPr>
            </a:pPr>
            <a:endParaRPr lang="en-US"/>
          </a:p>
        </c:txPr>
        <c:crossAx val="18247503"/>
        <c:crosses val="autoZero"/>
        <c:auto val="1"/>
        <c:lblAlgn val="ctr"/>
        <c:lblOffset val="100"/>
        <c:noMultiLvlLbl val="0"/>
      </c:catAx>
      <c:valAx>
        <c:axId val="18247503"/>
        <c:scaling>
          <c:orientation val="minMax"/>
        </c:scaling>
        <c:delete val="1"/>
        <c:axPos val="l"/>
        <c:numFmt formatCode="[&gt;=1000000]\ #,##0.00,,\ &quot;M&quot;;[&gt;=1000]\ \ #,##0.00,\ &quot;K&quot;;\ #,##0" sourceLinked="1"/>
        <c:majorTickMark val="none"/>
        <c:minorTickMark val="none"/>
        <c:tickLblPos val="nextTo"/>
        <c:crossAx val="182470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DATA!PivotTable6</c:name>
    <c:fmtId val="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Manafactuerd Vs</a:t>
            </a:r>
          </a:p>
          <a:p>
            <a:pPr>
              <a:defRPr b="1">
                <a:solidFill>
                  <a:schemeClr val="tx1"/>
                </a:solidFill>
              </a:defRPr>
            </a:pPr>
            <a:r>
              <a:rPr lang="en-IN" b="1">
                <a:solidFill>
                  <a:schemeClr val="tx1"/>
                </a:solidFill>
              </a:rPr>
              <a:t>Rejected</a:t>
            </a:r>
          </a:p>
        </c:rich>
      </c:tx>
      <c:layout>
        <c:manualLayout>
          <c:xMode val="edge"/>
          <c:yMode val="edge"/>
          <c:x val="0.24935594217309556"/>
          <c:y val="3.417193596125386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5"/>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8202562433806119E-3"/>
              <c:y val="-3.0751794736925083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401DB9BF-D854-44EF-AD16-920BA9627529}" type="SERIESNAME">
                  <a:rPr lang="en-US" sz="900"/>
                  <a:pPr>
                    <a:defRPr b="1">
                      <a:solidFill>
                        <a:schemeClr val="bg1"/>
                      </a:solidFill>
                    </a:defRPr>
                  </a:pPr>
                  <a:t>[SERIES NAME]</a:t>
                </a:fld>
                <a:r>
                  <a:rPr lang="en-US" sz="900" baseline="0"/>
                  <a:t>, </a:t>
                </a:r>
              </a:p>
              <a:p>
                <a:pPr>
                  <a:defRPr b="1">
                    <a:solidFill>
                      <a:schemeClr val="bg1"/>
                    </a:solidFill>
                  </a:defRPr>
                </a:pPr>
                <a:fld id="{887AB882-0998-4A07-A0B7-349856933994}" type="VALUE">
                  <a:rPr lang="en-US" sz="900" baseline="0"/>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15:layout>
                <c:manualLayout>
                  <c:w val="0.38630006961807767"/>
                  <c:h val="0.1629761541256104"/>
                </c:manualLayout>
              </c15:layout>
              <c15:dlblFieldTable/>
              <c15:showDataLabelsRange val="0"/>
            </c:ext>
          </c:extLst>
        </c:dLbl>
      </c:pivotFmt>
      <c:pivotFmt>
        <c:idx val="7"/>
        <c:spPr>
          <a:solidFill>
            <a:srgbClr val="00B0F0"/>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A350FD1A-5E52-4437-B98B-BFECA1862AFC}" type="SERIESNAME">
                  <a:rPr lang="en-US" b="1"/>
                  <a:pPr>
                    <a:defRPr b="1">
                      <a:solidFill>
                        <a:schemeClr val="bg1"/>
                      </a:solidFill>
                    </a:defRPr>
                  </a:pPr>
                  <a:t>[SERIES NAME]</a:t>
                </a:fld>
                <a:r>
                  <a:rPr lang="en-US" baseline="0"/>
                  <a:t>, </a:t>
                </a:r>
                <a:fld id="{E24170C6-87E4-4B7C-9564-D5CAAEF2E837}" type="VALUE">
                  <a:rPr lang="en-US" baseline="0"/>
                  <a:pPr>
                    <a:defRPr b="1">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15:layout>
                <c:manualLayout>
                  <c:w val="0.25214237295859371"/>
                  <c:h val="0.22635443153275239"/>
                </c:manualLayout>
              </c15:layout>
              <c15:dlblFieldTable/>
              <c15:showDataLabelsRange val="0"/>
            </c:ext>
          </c:extLst>
        </c:dLbl>
      </c:pivotFmt>
    </c:pivotFmts>
    <c:plotArea>
      <c:layout>
        <c:manualLayout>
          <c:layoutTarget val="inner"/>
          <c:xMode val="edge"/>
          <c:yMode val="edge"/>
          <c:x val="0.11574852038985378"/>
          <c:y val="0.12786792219773105"/>
          <c:w val="0.71786298154973138"/>
          <c:h val="0.85186578770251931"/>
        </c:manualLayout>
      </c:layout>
      <c:barChart>
        <c:barDir val="col"/>
        <c:grouping val="stacked"/>
        <c:varyColors val="0"/>
        <c:ser>
          <c:idx val="0"/>
          <c:order val="0"/>
          <c:tx>
            <c:strRef>
              <c:f>'PROD DATA'!$U$17</c:f>
              <c:strCache>
                <c:ptCount val="1"/>
                <c:pt idx="0">
                  <c:v>Manufactured Qty</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2-86DF-4F53-B062-E80025520787}"/>
              </c:ext>
            </c:extLst>
          </c:dPt>
          <c:dLbls>
            <c:dLbl>
              <c:idx val="0"/>
              <c:layout>
                <c:manualLayout>
                  <c:x val="7.8202562433806119E-3"/>
                  <c:y val="-3.0751794736925083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401DB9BF-D854-44EF-AD16-920BA9627529}" type="SERIESNAME">
                      <a:rPr lang="en-US" sz="900"/>
                      <a:pPr>
                        <a:defRPr b="1">
                          <a:solidFill>
                            <a:schemeClr val="bg1"/>
                          </a:solidFill>
                        </a:defRPr>
                      </a:pPr>
                      <a:t>[SERIES NAME]</a:t>
                    </a:fld>
                    <a:r>
                      <a:rPr lang="en-US" sz="900" baseline="0"/>
                      <a:t>, </a:t>
                    </a:r>
                  </a:p>
                  <a:p>
                    <a:pPr>
                      <a:defRPr b="1">
                        <a:solidFill>
                          <a:schemeClr val="bg1"/>
                        </a:solidFill>
                      </a:defRPr>
                    </a:pPr>
                    <a:fld id="{887AB882-0998-4A07-A0B7-349856933994}" type="VALUE">
                      <a:rPr lang="en-US" sz="900" baseline="0"/>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15:layout>
                    <c:manualLayout>
                      <c:w val="0.38630006961807767"/>
                      <c:h val="0.1629761541256104"/>
                    </c:manualLayout>
                  </c15:layout>
                  <c15:dlblFieldTable/>
                  <c15:showDataLabelsRange val="0"/>
                </c:ext>
                <c:ext xmlns:c16="http://schemas.microsoft.com/office/drawing/2014/chart" uri="{C3380CC4-5D6E-409C-BE32-E72D297353CC}">
                  <c16:uniqueId val="{00000002-86DF-4F53-B062-E8002552078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DATA'!$U$18</c:f>
              <c:strCache>
                <c:ptCount val="1"/>
                <c:pt idx="0">
                  <c:v>Total</c:v>
                </c:pt>
              </c:strCache>
            </c:strRef>
          </c:cat>
          <c:val>
            <c:numRef>
              <c:f>'PROD DATA'!$U$18</c:f>
              <c:numCache>
                <c:formatCode>[&gt;=1000000]\ #,##0.00,,\ "M";[&gt;=1000]\ \ #,##0.00,\ "K";\ #,##0</c:formatCode>
                <c:ptCount val="1"/>
                <c:pt idx="0">
                  <c:v>86766796</c:v>
                </c:pt>
              </c:numCache>
            </c:numRef>
          </c:val>
          <c:extLst>
            <c:ext xmlns:c16="http://schemas.microsoft.com/office/drawing/2014/chart" uri="{C3380CC4-5D6E-409C-BE32-E72D297353CC}">
              <c16:uniqueId val="{00000000-86DF-4F53-B062-E80025520787}"/>
            </c:ext>
          </c:extLst>
        </c:ser>
        <c:ser>
          <c:idx val="1"/>
          <c:order val="1"/>
          <c:tx>
            <c:strRef>
              <c:f>'PROD DATA'!$V$17</c:f>
              <c:strCache>
                <c:ptCount val="1"/>
                <c:pt idx="0">
                  <c:v>Rejected Qty</c:v>
                </c:pt>
              </c:strCache>
            </c:strRef>
          </c:tx>
          <c:spPr>
            <a:solidFill>
              <a:srgbClr val="00B0F0"/>
            </a:solidFill>
            <a:ln w="19050">
              <a:solidFill>
                <a:schemeClr val="lt1"/>
              </a:solidFill>
            </a:ln>
            <a:effectLst/>
          </c:spPr>
          <c:invertIfNegative val="0"/>
          <c:dLbls>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A350FD1A-5E52-4437-B98B-BFECA1862AFC}" type="SERIESNAME">
                      <a:rPr lang="en-US" b="1"/>
                      <a:pPr>
                        <a:defRPr b="1">
                          <a:solidFill>
                            <a:schemeClr val="bg1"/>
                          </a:solidFill>
                        </a:defRPr>
                      </a:pPr>
                      <a:t>[SERIES NAME]</a:t>
                    </a:fld>
                    <a:r>
                      <a:rPr lang="en-US" baseline="0"/>
                      <a:t>, </a:t>
                    </a:r>
                    <a:fld id="{E24170C6-87E4-4B7C-9564-D5CAAEF2E837}" type="VALUE">
                      <a:rPr lang="en-US" baseline="0"/>
                      <a:pPr>
                        <a:defRPr b="1">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15:layout>
                    <c:manualLayout>
                      <c:w val="0.25214237295859371"/>
                      <c:h val="0.22635443153275239"/>
                    </c:manualLayout>
                  </c15:layout>
                  <c15:dlblFieldTable/>
                  <c15:showDataLabelsRange val="0"/>
                </c:ext>
                <c:ext xmlns:c16="http://schemas.microsoft.com/office/drawing/2014/chart" uri="{C3380CC4-5D6E-409C-BE32-E72D297353CC}">
                  <c16:uniqueId val="{00000003-86DF-4F53-B062-E8002552078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DATA'!$U$18</c:f>
              <c:strCache>
                <c:ptCount val="1"/>
                <c:pt idx="0">
                  <c:v>Total</c:v>
                </c:pt>
              </c:strCache>
            </c:strRef>
          </c:cat>
          <c:val>
            <c:numRef>
              <c:f>'PROD DATA'!$V$18</c:f>
              <c:numCache>
                <c:formatCode>[&gt;=1000000]\ #,##0.00,,\ "M";[&gt;=1000]\ \ #,##0.00,\ "K";\ #,##0</c:formatCode>
                <c:ptCount val="1"/>
                <c:pt idx="0">
                  <c:v>524729</c:v>
                </c:pt>
              </c:numCache>
            </c:numRef>
          </c:val>
          <c:extLst>
            <c:ext xmlns:c16="http://schemas.microsoft.com/office/drawing/2014/chart" uri="{C3380CC4-5D6E-409C-BE32-E72D297353CC}">
              <c16:uniqueId val="{00000001-86DF-4F53-B062-E80025520787}"/>
            </c:ext>
          </c:extLst>
        </c:ser>
        <c:dLbls>
          <c:dLblPos val="ctr"/>
          <c:showLegendKey val="0"/>
          <c:showVal val="1"/>
          <c:showCatName val="0"/>
          <c:showSerName val="0"/>
          <c:showPercent val="0"/>
          <c:showBubbleSize val="0"/>
        </c:dLbls>
        <c:gapWidth val="54"/>
        <c:overlap val="100"/>
        <c:axId val="18210543"/>
        <c:axId val="18211503"/>
      </c:barChart>
      <c:catAx>
        <c:axId val="18210543"/>
        <c:scaling>
          <c:orientation val="minMax"/>
        </c:scaling>
        <c:delete val="1"/>
        <c:axPos val="b"/>
        <c:numFmt formatCode="General" sourceLinked="1"/>
        <c:majorTickMark val="out"/>
        <c:minorTickMark val="none"/>
        <c:tickLblPos val="nextTo"/>
        <c:crossAx val="18211503"/>
        <c:crosses val="autoZero"/>
        <c:auto val="1"/>
        <c:lblAlgn val="ctr"/>
        <c:lblOffset val="100"/>
        <c:noMultiLvlLbl val="0"/>
      </c:catAx>
      <c:valAx>
        <c:axId val="18211503"/>
        <c:scaling>
          <c:orientation val="minMax"/>
        </c:scaling>
        <c:delete val="1"/>
        <c:axPos val="l"/>
        <c:numFmt formatCode="[&gt;=1000000]\ #,##0.00,,\ &quot;M&quot;;[&gt;=1000]\ \ #,##0.00,\ &quot;K&quot;;\ #,##0" sourceLinked="1"/>
        <c:majorTickMark val="out"/>
        <c:minorTickMark val="none"/>
        <c:tickLblPos val="nextTo"/>
        <c:crossAx val="1821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DATA!PivotTable3</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1"/>
                </a:solidFill>
                <a:latin typeface="+mn-lt"/>
                <a:ea typeface="+mn-ea"/>
                <a:cs typeface="+mn-cs"/>
              </a:defRPr>
            </a:pPr>
            <a:r>
              <a:rPr lang="en-US" sz="1400" b="1" dirty="0">
                <a:solidFill>
                  <a:schemeClr val="tx1"/>
                </a:solidFill>
              </a:rPr>
              <a:t>Employee Wise Rejected Qty</a:t>
            </a:r>
          </a:p>
        </c:rich>
      </c:tx>
      <c:layout>
        <c:manualLayout>
          <c:xMode val="edge"/>
          <c:yMode val="edge"/>
          <c:x val="0.17109938761214522"/>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A8D0A"/>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269617417840801"/>
          <c:y val="0.13077882486694187"/>
          <c:w val="0.55028647078675541"/>
          <c:h val="0.83235572171372096"/>
        </c:manualLayout>
      </c:layout>
      <c:barChart>
        <c:barDir val="bar"/>
        <c:grouping val="clustered"/>
        <c:varyColors val="0"/>
        <c:ser>
          <c:idx val="0"/>
          <c:order val="0"/>
          <c:tx>
            <c:strRef>
              <c:f>'PROD DATA'!$J$20</c:f>
              <c:strCache>
                <c:ptCount val="1"/>
                <c:pt idx="0">
                  <c:v>Total</c:v>
                </c:pt>
              </c:strCache>
            </c:strRef>
          </c:tx>
          <c:spPr>
            <a:solidFill>
              <a:srgbClr val="FA8D0A"/>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DATA'!$I$21:$I$30</c:f>
              <c:strCache>
                <c:ptCount val="10"/>
                <c:pt idx="0">
                  <c:v>Amit Sahu</c:v>
                </c:pt>
                <c:pt idx="1">
                  <c:v>AVINASH</c:v>
                </c:pt>
                <c:pt idx="2">
                  <c:v>BITTU mishra</c:v>
                </c:pt>
                <c:pt idx="3">
                  <c:v>JAY PARKASH</c:v>
                </c:pt>
                <c:pt idx="4">
                  <c:v>raj  kumar</c:v>
                </c:pt>
                <c:pt idx="5">
                  <c:v>RAM JI</c:v>
                </c:pt>
                <c:pt idx="6">
                  <c:v>sanjay  kumar</c:v>
                </c:pt>
                <c:pt idx="7">
                  <c:v>SANTOSH KUMAR</c:v>
                </c:pt>
                <c:pt idx="8">
                  <c:v>SATENDER</c:v>
                </c:pt>
                <c:pt idx="9">
                  <c:v>Shruti Singh</c:v>
                </c:pt>
              </c:strCache>
            </c:strRef>
          </c:cat>
          <c:val>
            <c:numRef>
              <c:f>'PROD DATA'!$J$21:$J$30</c:f>
              <c:numCache>
                <c:formatCode>[&gt;=1000000]\ #,##0.00,,\ "M";[&gt;=1000]\ \ #,##0.00,\ "K";\ #,##0</c:formatCode>
                <c:ptCount val="10"/>
                <c:pt idx="0">
                  <c:v>160</c:v>
                </c:pt>
                <c:pt idx="1">
                  <c:v>245</c:v>
                </c:pt>
                <c:pt idx="2">
                  <c:v>290</c:v>
                </c:pt>
                <c:pt idx="3">
                  <c:v>160</c:v>
                </c:pt>
                <c:pt idx="4">
                  <c:v>250</c:v>
                </c:pt>
                <c:pt idx="5">
                  <c:v>500</c:v>
                </c:pt>
                <c:pt idx="6">
                  <c:v>205</c:v>
                </c:pt>
                <c:pt idx="7">
                  <c:v>350</c:v>
                </c:pt>
                <c:pt idx="8">
                  <c:v>230</c:v>
                </c:pt>
                <c:pt idx="9">
                  <c:v>520867</c:v>
                </c:pt>
              </c:numCache>
            </c:numRef>
          </c:val>
          <c:extLst>
            <c:ext xmlns:c16="http://schemas.microsoft.com/office/drawing/2014/chart" uri="{C3380CC4-5D6E-409C-BE32-E72D297353CC}">
              <c16:uniqueId val="{00000000-96AE-45FC-ACFA-F03CF1014319}"/>
            </c:ext>
          </c:extLst>
        </c:ser>
        <c:dLbls>
          <c:dLblPos val="outEnd"/>
          <c:showLegendKey val="0"/>
          <c:showVal val="1"/>
          <c:showCatName val="0"/>
          <c:showSerName val="0"/>
          <c:showPercent val="0"/>
          <c:showBubbleSize val="0"/>
        </c:dLbls>
        <c:gapWidth val="95"/>
        <c:axId val="18181263"/>
        <c:axId val="18182703"/>
      </c:barChart>
      <c:catAx>
        <c:axId val="181812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182703"/>
        <c:crosses val="autoZero"/>
        <c:auto val="1"/>
        <c:lblAlgn val="ctr"/>
        <c:lblOffset val="100"/>
        <c:noMultiLvlLbl val="0"/>
      </c:catAx>
      <c:valAx>
        <c:axId val="18182703"/>
        <c:scaling>
          <c:orientation val="minMax"/>
        </c:scaling>
        <c:delete val="1"/>
        <c:axPos val="b"/>
        <c:numFmt formatCode="[&gt;=1000000]\ #,##0.00,,\ &quot;M&quot;;[&gt;=1000]\ \ #,##0.00,\ &quot;K&quot;;\ #,##0" sourceLinked="1"/>
        <c:majorTickMark val="out"/>
        <c:minorTickMark val="none"/>
        <c:tickLblPos val="nextTo"/>
        <c:crossAx val="1818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DATA!PivotTable7</c:name>
    <c:fmtId val="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kern="1200" spc="0" baseline="0" dirty="0">
                <a:solidFill>
                  <a:schemeClr val="tx1"/>
                </a:solidFill>
              </a:rPr>
              <a:t>Department Wise </a:t>
            </a:r>
          </a:p>
          <a:p>
            <a:pPr>
              <a:defRPr b="1">
                <a:solidFill>
                  <a:schemeClr val="tx1"/>
                </a:solidFill>
              </a:defRPr>
            </a:pPr>
            <a:r>
              <a:rPr lang="en-US" sz="1400" b="1" i="0" u="none" strike="noStrike" kern="1200" spc="0" baseline="0" dirty="0">
                <a:solidFill>
                  <a:schemeClr val="tx1"/>
                </a:solidFill>
              </a:rPr>
              <a:t>Manufacture Vs Rejected</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6"/>
        <c:spPr>
          <a:solidFill>
            <a:srgbClr val="00B0F0"/>
          </a:solidFill>
          <a:ln>
            <a:solidFill>
              <a:schemeClr val="tx1"/>
            </a:solidFill>
          </a:ln>
          <a:effectLst/>
        </c:spPr>
        <c:dLbl>
          <c:idx val="0"/>
          <c:layout>
            <c:manualLayout>
              <c:x val="0.21571873980089382"/>
              <c:y val="0.17287153572448716"/>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2978504645820239"/>
                  <c:h val="0.17187471181949407"/>
                </c:manualLayout>
              </c15:layout>
            </c:ext>
          </c:extLst>
        </c:dLbl>
      </c:pivotFmt>
      <c:pivotFmt>
        <c:idx val="7"/>
        <c:spPr>
          <a:solidFill>
            <a:schemeClr val="accent1">
              <a:lumMod val="75000"/>
            </a:schemeClr>
          </a:solidFill>
          <a:ln>
            <a:solidFill>
              <a:schemeClr val="tx1"/>
            </a:solidFill>
          </a:ln>
          <a:effectLst/>
        </c:spPr>
        <c:dLbl>
          <c:idx val="0"/>
          <c:layout>
            <c:manualLayout>
              <c:x val="-5.8957782976755708E-3"/>
              <c:y val="-2.528625785952823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4043970533698986"/>
                  <c:h val="0.18568128841603396"/>
                </c:manualLayout>
              </c15:layout>
            </c:ext>
          </c:extLst>
        </c:dLbl>
      </c:pivotFmt>
      <c:pivotFmt>
        <c:idx val="8"/>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943A413-3403-48B3-A8E6-0B194CE25175}" type="SERIESNAME">
                  <a:rPr lang="en-US" b="1"/>
                  <a:pPr>
                    <a:defRPr b="1"/>
                  </a:pPr>
                  <a:t>[SERIES NAME]</a:t>
                </a:fld>
                <a:r>
                  <a:rPr lang="en-US" b="1" baseline="0"/>
                  <a:t>,</a:t>
                </a:r>
              </a:p>
              <a:p>
                <a:pPr>
                  <a:defRPr b="1"/>
                </a:pPr>
                <a:r>
                  <a:rPr lang="en-US" b="1" baseline="0"/>
                  <a:t> </a:t>
                </a:r>
                <a:fld id="{2494892E-0A20-46FE-8E14-6585FBBC045F}"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24145510383049623"/>
                  <c:h val="0.17187471181949407"/>
                </c:manualLayout>
              </c15:layout>
              <c15:dlblFieldTable/>
              <c15:showDataLabelsRange val="0"/>
            </c:ext>
          </c:extLst>
        </c:dLbl>
      </c:pivotFmt>
      <c:pivotFmt>
        <c:idx val="9"/>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23881513024420054"/>
                  <c:h val="0.15536116795870908"/>
                </c:manualLayout>
              </c15:layout>
            </c:ext>
          </c:extLst>
        </c:dLbl>
      </c:pivotFmt>
    </c:pivotFmts>
    <c:plotArea>
      <c:layout>
        <c:manualLayout>
          <c:layoutTarget val="inner"/>
          <c:xMode val="edge"/>
          <c:yMode val="edge"/>
          <c:x val="7.0044615691328221E-2"/>
          <c:y val="9.2118689019214078E-2"/>
          <c:w val="0.86404788368647578"/>
          <c:h val="0.8232957702296213"/>
        </c:manualLayout>
      </c:layout>
      <c:barChart>
        <c:barDir val="col"/>
        <c:grouping val="clustered"/>
        <c:varyColors val="0"/>
        <c:ser>
          <c:idx val="0"/>
          <c:order val="0"/>
          <c:tx>
            <c:strRef>
              <c:f>'PROD DATA'!$X$21</c:f>
              <c:strCache>
                <c:ptCount val="1"/>
                <c:pt idx="0">
                  <c:v>Manufactured Qty</c:v>
                </c:pt>
              </c:strCache>
            </c:strRef>
          </c:tx>
          <c:spPr>
            <a:solidFill>
              <a:schemeClr val="accent1">
                <a:lumMod val="75000"/>
              </a:schemeClr>
            </a:solidFill>
            <a:ln>
              <a:solidFill>
                <a:schemeClr val="tx1"/>
              </a:solidFill>
            </a:ln>
            <a:effectLst/>
          </c:spPr>
          <c:invertIfNegative val="0"/>
          <c:dPt>
            <c:idx val="1"/>
            <c:invertIfNegative val="0"/>
            <c:bubble3D val="0"/>
            <c:spPr>
              <a:solidFill>
                <a:srgbClr val="00B0F0"/>
              </a:solidFill>
              <a:ln>
                <a:solidFill>
                  <a:schemeClr val="tx1"/>
                </a:solidFill>
              </a:ln>
              <a:effectLst/>
            </c:spPr>
            <c:extLst>
              <c:ext xmlns:c16="http://schemas.microsoft.com/office/drawing/2014/chart" uri="{C3380CC4-5D6E-409C-BE32-E72D297353CC}">
                <c16:uniqueId val="{00000002-C6D8-40C5-B019-3A1699D01D9D}"/>
              </c:ext>
            </c:extLst>
          </c:dPt>
          <c:dLbls>
            <c:dLbl>
              <c:idx val="0"/>
              <c:layout>
                <c:manualLayout>
                  <c:x val="-5.8957782976755708E-3"/>
                  <c:y val="-2.5286257859528233E-2"/>
                </c:manualLayout>
              </c:layout>
              <c:dLblPos val="outEnd"/>
              <c:showLegendKey val="0"/>
              <c:showVal val="1"/>
              <c:showCatName val="0"/>
              <c:showSerName val="1"/>
              <c:showPercent val="0"/>
              <c:showBubbleSize val="0"/>
              <c:extLst>
                <c:ext xmlns:c15="http://schemas.microsoft.com/office/drawing/2012/chart" uri="{CE6537A1-D6FC-4f65-9D91-7224C49458BB}">
                  <c15:layout>
                    <c:manualLayout>
                      <c:w val="0.34043970533698986"/>
                      <c:h val="0.18568128841603396"/>
                    </c:manualLayout>
                  </c15:layout>
                </c:ext>
                <c:ext xmlns:c16="http://schemas.microsoft.com/office/drawing/2014/chart" uri="{C3380CC4-5D6E-409C-BE32-E72D297353CC}">
                  <c16:uniqueId val="{00000003-C6D8-40C5-B019-3A1699D01D9D}"/>
                </c:ext>
              </c:extLst>
            </c:dLbl>
            <c:dLbl>
              <c:idx val="1"/>
              <c:layout>
                <c:manualLayout>
                  <c:x val="0.21571873980089382"/>
                  <c:y val="0.17287153572448716"/>
                </c:manualLayout>
              </c:layout>
              <c:dLblPos val="outEnd"/>
              <c:showLegendKey val="0"/>
              <c:showVal val="1"/>
              <c:showCatName val="0"/>
              <c:showSerName val="1"/>
              <c:showPercent val="0"/>
              <c:showBubbleSize val="0"/>
              <c:extLst>
                <c:ext xmlns:c15="http://schemas.microsoft.com/office/drawing/2012/chart" uri="{CE6537A1-D6FC-4f65-9D91-7224C49458BB}">
                  <c15:layout>
                    <c:manualLayout>
                      <c:w val="0.32978504645820239"/>
                      <c:h val="0.17187471181949407"/>
                    </c:manualLayout>
                  </c15:layout>
                </c:ext>
                <c:ext xmlns:c16="http://schemas.microsoft.com/office/drawing/2014/chart" uri="{C3380CC4-5D6E-409C-BE32-E72D297353CC}">
                  <c16:uniqueId val="{00000002-C6D8-40C5-B019-3A1699D01D9D}"/>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DATA'!$W$22:$W$23</c:f>
              <c:strCache>
                <c:ptCount val="2"/>
                <c:pt idx="0">
                  <c:v>Printed Labels</c:v>
                </c:pt>
                <c:pt idx="1">
                  <c:v>Woven Lables</c:v>
                </c:pt>
              </c:strCache>
            </c:strRef>
          </c:cat>
          <c:val>
            <c:numRef>
              <c:f>'PROD DATA'!$X$22:$X$23</c:f>
              <c:numCache>
                <c:formatCode>[&gt;=1000000]\ #,##0.00,,\ "M";[&gt;=1000]\ \ #,##0.00,\ "K";\ #,##0</c:formatCode>
                <c:ptCount val="2"/>
                <c:pt idx="0">
                  <c:v>28565990</c:v>
                </c:pt>
                <c:pt idx="1">
                  <c:v>58200806</c:v>
                </c:pt>
              </c:numCache>
            </c:numRef>
          </c:val>
          <c:extLst>
            <c:ext xmlns:c16="http://schemas.microsoft.com/office/drawing/2014/chart" uri="{C3380CC4-5D6E-409C-BE32-E72D297353CC}">
              <c16:uniqueId val="{00000000-C6D8-40C5-B019-3A1699D01D9D}"/>
            </c:ext>
          </c:extLst>
        </c:ser>
        <c:ser>
          <c:idx val="1"/>
          <c:order val="1"/>
          <c:tx>
            <c:strRef>
              <c:f>'PROD DATA'!$Y$21</c:f>
              <c:strCache>
                <c:ptCount val="1"/>
                <c:pt idx="0">
                  <c:v>Rejected Qty</c:v>
                </c:pt>
              </c:strCache>
            </c:strRef>
          </c:tx>
          <c:spPr>
            <a:solidFill>
              <a:schemeClr val="accent2"/>
            </a:solidFill>
            <a:ln>
              <a:noFill/>
            </a:ln>
            <a:effectLst/>
          </c:spPr>
          <c:invertIfNegative val="0"/>
          <c:dLbls>
            <c:dLbl>
              <c:idx val="0"/>
              <c:tx>
                <c:rich>
                  <a:bodyPr/>
                  <a:lstStyle/>
                  <a:p>
                    <a:fld id="{F943A413-3403-48B3-A8E6-0B194CE25175}" type="SERIESNAME">
                      <a:rPr lang="en-US" b="1"/>
                      <a:pPr/>
                      <a:t>[SERIES NAME]</a:t>
                    </a:fld>
                    <a:r>
                      <a:rPr lang="en-US" b="1" baseline="0"/>
                      <a:t>,</a:t>
                    </a:r>
                  </a:p>
                  <a:p>
                    <a:r>
                      <a:rPr lang="en-US" b="1" baseline="0"/>
                      <a:t> </a:t>
                    </a:r>
                    <a:fld id="{2494892E-0A20-46FE-8E14-6585FBBC045F}" type="VALUE">
                      <a:rPr lang="en-US" b="1" baseline="0"/>
                      <a:pPr/>
                      <a:t>[VALUE]</a:t>
                    </a:fld>
                    <a:endParaRPr lang="en-US" b="1" baseline="0"/>
                  </a:p>
                </c:rich>
              </c:tx>
              <c:dLblPos val="outEnd"/>
              <c:showLegendKey val="0"/>
              <c:showVal val="1"/>
              <c:showCatName val="0"/>
              <c:showSerName val="1"/>
              <c:showPercent val="0"/>
              <c:showBubbleSize val="0"/>
              <c:extLst>
                <c:ext xmlns:c15="http://schemas.microsoft.com/office/drawing/2012/chart" uri="{CE6537A1-D6FC-4f65-9D91-7224C49458BB}">
                  <c15:layout>
                    <c:manualLayout>
                      <c:w val="0.24145510383049623"/>
                      <c:h val="0.17187471181949407"/>
                    </c:manualLayout>
                  </c15:layout>
                  <c15:dlblFieldTable/>
                  <c15:showDataLabelsRange val="0"/>
                </c:ext>
                <c:ext xmlns:c16="http://schemas.microsoft.com/office/drawing/2014/chart" uri="{C3380CC4-5D6E-409C-BE32-E72D297353CC}">
                  <c16:uniqueId val="{00000004-C6D8-40C5-B019-3A1699D01D9D}"/>
                </c:ext>
              </c:extLst>
            </c:dLbl>
            <c:dLbl>
              <c:idx val="1"/>
              <c:dLblPos val="outEnd"/>
              <c:showLegendKey val="0"/>
              <c:showVal val="1"/>
              <c:showCatName val="0"/>
              <c:showSerName val="1"/>
              <c:showPercent val="0"/>
              <c:showBubbleSize val="0"/>
              <c:extLst>
                <c:ext xmlns:c15="http://schemas.microsoft.com/office/drawing/2012/chart" uri="{CE6537A1-D6FC-4f65-9D91-7224C49458BB}">
                  <c15:layout>
                    <c:manualLayout>
                      <c:w val="0.23881513024420054"/>
                      <c:h val="0.15536116795870908"/>
                    </c:manualLayout>
                  </c15:layout>
                </c:ext>
                <c:ext xmlns:c16="http://schemas.microsoft.com/office/drawing/2014/chart" uri="{C3380CC4-5D6E-409C-BE32-E72D297353CC}">
                  <c16:uniqueId val="{00000005-C6D8-40C5-B019-3A1699D01D9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DATA'!$W$22:$W$23</c:f>
              <c:strCache>
                <c:ptCount val="2"/>
                <c:pt idx="0">
                  <c:v>Printed Labels</c:v>
                </c:pt>
                <c:pt idx="1">
                  <c:v>Woven Lables</c:v>
                </c:pt>
              </c:strCache>
            </c:strRef>
          </c:cat>
          <c:val>
            <c:numRef>
              <c:f>'PROD DATA'!$Y$22:$Y$23</c:f>
              <c:numCache>
                <c:formatCode>[&gt;=1000000]\ #,##0.00,,\ "M";[&gt;=1000]\ \ #,##0.00,\ "K";\ #,##0</c:formatCode>
                <c:ptCount val="2"/>
                <c:pt idx="0">
                  <c:v>3221</c:v>
                </c:pt>
                <c:pt idx="1">
                  <c:v>521508</c:v>
                </c:pt>
              </c:numCache>
            </c:numRef>
          </c:val>
          <c:extLst>
            <c:ext xmlns:c16="http://schemas.microsoft.com/office/drawing/2014/chart" uri="{C3380CC4-5D6E-409C-BE32-E72D297353CC}">
              <c16:uniqueId val="{00000001-C6D8-40C5-B019-3A1699D01D9D}"/>
            </c:ext>
          </c:extLst>
        </c:ser>
        <c:dLbls>
          <c:dLblPos val="outEnd"/>
          <c:showLegendKey val="0"/>
          <c:showVal val="1"/>
          <c:showCatName val="0"/>
          <c:showSerName val="0"/>
          <c:showPercent val="0"/>
          <c:showBubbleSize val="0"/>
        </c:dLbls>
        <c:gapWidth val="24"/>
        <c:overlap val="-27"/>
        <c:axId val="18219183"/>
        <c:axId val="18223023"/>
      </c:barChart>
      <c:catAx>
        <c:axId val="1821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3023"/>
        <c:crosses val="autoZero"/>
        <c:auto val="1"/>
        <c:lblAlgn val="ctr"/>
        <c:lblOffset val="100"/>
        <c:noMultiLvlLbl val="0"/>
      </c:catAx>
      <c:valAx>
        <c:axId val="18223023"/>
        <c:scaling>
          <c:orientation val="minMax"/>
        </c:scaling>
        <c:delete val="1"/>
        <c:axPos val="l"/>
        <c:numFmt formatCode="[&gt;=1000000]\ #,##0.00,,\ &quot;M&quot;;[&gt;=1000]\ \ #,##0.00,\ &quot;K&quot;;\ #,##0" sourceLinked="1"/>
        <c:majorTickMark val="none"/>
        <c:minorTickMark val="none"/>
        <c:tickLblPos val="nextTo"/>
        <c:crossAx val="1821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[Manafacturing Report Dashboard.xlsx]PROD DATA!PivotTable4</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1"/>
                </a:solidFill>
                <a:latin typeface="+mn-lt"/>
                <a:ea typeface="+mn-ea"/>
                <a:cs typeface="+mn-cs"/>
              </a:defRPr>
            </a:pPr>
            <a:r>
              <a:rPr lang="en-US" sz="1400" b="1" dirty="0">
                <a:solidFill>
                  <a:schemeClr val="tx1"/>
                </a:solidFill>
              </a:rPr>
              <a:t>Machine Wise Rejected Qty </a:t>
            </a:r>
          </a:p>
        </c:rich>
      </c:tx>
      <c:layout>
        <c:manualLayout>
          <c:xMode val="edge"/>
          <c:yMode val="edge"/>
          <c:x val="0.16723677896272948"/>
          <c:y val="2.72020836367686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A8D0A"/>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36511665998318"/>
          <c:y val="0.1277082246083856"/>
          <c:w val="0.78594290975018777"/>
          <c:h val="0.85259312465006742"/>
        </c:manualLayout>
      </c:layout>
      <c:barChart>
        <c:barDir val="bar"/>
        <c:grouping val="clustered"/>
        <c:varyColors val="0"/>
        <c:ser>
          <c:idx val="0"/>
          <c:order val="0"/>
          <c:tx>
            <c:strRef>
              <c:f>'PROD DATA'!$M$20</c:f>
              <c:strCache>
                <c:ptCount val="1"/>
                <c:pt idx="0">
                  <c:v>Total</c:v>
                </c:pt>
              </c:strCache>
            </c:strRef>
          </c:tx>
          <c:spPr>
            <a:solidFill>
              <a:srgbClr val="FA8D0A"/>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DATA'!$L$21:$L$31</c:f>
              <c:strCache>
                <c:ptCount val="10"/>
                <c:pt idx="0">
                  <c:v>MC039</c:v>
                </c:pt>
                <c:pt idx="1">
                  <c:v>MC036</c:v>
                </c:pt>
                <c:pt idx="2">
                  <c:v>MC033</c:v>
                </c:pt>
                <c:pt idx="3">
                  <c:v>MC045</c:v>
                </c:pt>
                <c:pt idx="4">
                  <c:v>MC050</c:v>
                </c:pt>
                <c:pt idx="5">
                  <c:v>MC126</c:v>
                </c:pt>
                <c:pt idx="6">
                  <c:v>MC049</c:v>
                </c:pt>
                <c:pt idx="7">
                  <c:v>MC048</c:v>
                </c:pt>
                <c:pt idx="8">
                  <c:v>MC129</c:v>
                </c:pt>
                <c:pt idx="9">
                  <c:v>MC025</c:v>
                </c:pt>
              </c:strCache>
            </c:strRef>
          </c:cat>
          <c:val>
            <c:numRef>
              <c:f>'PROD DATA'!$M$21:$M$31</c:f>
              <c:numCache>
                <c:formatCode>[&gt;=1000000]\ #,##0.00,,\ "M";[&gt;=1000]\ \ #,##0.00,\ "K";\ #,##0</c:formatCode>
                <c:ptCount val="10"/>
                <c:pt idx="0">
                  <c:v>18060</c:v>
                </c:pt>
                <c:pt idx="1">
                  <c:v>18250</c:v>
                </c:pt>
                <c:pt idx="2">
                  <c:v>18740</c:v>
                </c:pt>
                <c:pt idx="3">
                  <c:v>18915</c:v>
                </c:pt>
                <c:pt idx="4">
                  <c:v>18990</c:v>
                </c:pt>
                <c:pt idx="5">
                  <c:v>21030</c:v>
                </c:pt>
                <c:pt idx="6">
                  <c:v>22773</c:v>
                </c:pt>
                <c:pt idx="7">
                  <c:v>23480</c:v>
                </c:pt>
                <c:pt idx="8">
                  <c:v>26480</c:v>
                </c:pt>
                <c:pt idx="9">
                  <c:v>33660</c:v>
                </c:pt>
              </c:numCache>
            </c:numRef>
          </c:val>
          <c:extLst>
            <c:ext xmlns:c16="http://schemas.microsoft.com/office/drawing/2014/chart" uri="{C3380CC4-5D6E-409C-BE32-E72D297353CC}">
              <c16:uniqueId val="{00000000-7A0F-41B1-8EEA-BB6843968977}"/>
            </c:ext>
          </c:extLst>
        </c:ser>
        <c:dLbls>
          <c:dLblPos val="outEnd"/>
          <c:showLegendKey val="0"/>
          <c:showVal val="1"/>
          <c:showCatName val="0"/>
          <c:showSerName val="0"/>
          <c:showPercent val="0"/>
          <c:showBubbleSize val="0"/>
        </c:dLbls>
        <c:gapWidth val="36"/>
        <c:axId val="18177423"/>
        <c:axId val="18182223"/>
      </c:barChart>
      <c:catAx>
        <c:axId val="1817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8182223"/>
        <c:crosses val="autoZero"/>
        <c:auto val="1"/>
        <c:lblAlgn val="ctr"/>
        <c:lblOffset val="100"/>
        <c:noMultiLvlLbl val="0"/>
      </c:catAx>
      <c:valAx>
        <c:axId val="18182223"/>
        <c:scaling>
          <c:orientation val="minMax"/>
        </c:scaling>
        <c:delete val="1"/>
        <c:axPos val="b"/>
        <c:numFmt formatCode="[&gt;=1000000]\ #,##0.00,,\ &quot;M&quot;;[&gt;=1000]\ \ #,##0.00,\ &quot;K&quot;;\ #,##0" sourceLinked="1"/>
        <c:majorTickMark val="none"/>
        <c:minorTickMark val="none"/>
        <c:tickLblPos val="nextTo"/>
        <c:crossAx val="1817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[Manafacturing Report Dashboard.xlsx]PROD DATA!PivotTable2</c:name>
    <c:fmtId val="1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Opration Wise Employees Working</a:t>
            </a:r>
          </a:p>
        </c:rich>
      </c:tx>
      <c:layout>
        <c:manualLayout>
          <c:xMode val="edge"/>
          <c:yMode val="edge"/>
          <c:x val="0.11522989398154103"/>
          <c:y val="6.924922499520597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468576291471786"/>
                  <c:h val="6.0113857901007248E-2"/>
                </c:manualLayout>
              </c15:layout>
            </c:ext>
          </c:extLst>
        </c:dLbl>
      </c:pivotFmt>
      <c:pivotFmt>
        <c:idx val="2"/>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4149793649242682"/>
                  <c:h val="0.10884360512629186"/>
                </c:manualLayout>
              </c15:layout>
            </c:ext>
          </c:extLst>
        </c:dLbl>
      </c:pivotFmt>
      <c:pivotFmt>
        <c:idx val="3"/>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2206313391163421"/>
                  <c:h val="0.10733205621141557"/>
                </c:manualLayout>
              </c15:layout>
            </c:ext>
          </c:extLst>
        </c:dLbl>
      </c:pivotFmt>
      <c:pivotFmt>
        <c:idx val="4"/>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0179482764284929"/>
                  <c:h val="9.987359031006969E-2"/>
                </c:manualLayout>
              </c15:layout>
            </c:ext>
          </c:extLst>
        </c:dLbl>
      </c:pivotFmt>
      <c:pivotFmt>
        <c:idx val="5"/>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28149787502394513"/>
                  <c:h val="0.10733205621141557"/>
                </c:manualLayout>
              </c15:layout>
            </c:ext>
          </c:extLst>
        </c:dLbl>
      </c:pivotFmt>
      <c:pivotFmt>
        <c:idx val="6"/>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2782212698773272"/>
                  <c:h val="0.10733205621141557"/>
                </c:manualLayout>
              </c15:layout>
            </c:ext>
          </c:extLst>
        </c:dLbl>
      </c:pivotFmt>
      <c:pivotFmt>
        <c:idx val="7"/>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9496261160998084"/>
                  <c:h val="0.10733205621141557"/>
                </c:manualLayout>
              </c15:layout>
            </c:ext>
          </c:extLst>
        </c:dLbl>
      </c:pivotFmt>
      <c:pivotFmt>
        <c:idx val="8"/>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8602787982145784"/>
                  <c:h val="0.10733205621141557"/>
                </c:manualLayout>
              </c15:layout>
            </c:ext>
          </c:extLst>
        </c:dLbl>
      </c:pivotFmt>
      <c:pivotFmt>
        <c:idx val="9"/>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4650349472527884"/>
                  <c:h val="0.10733205621141557"/>
                </c:manualLayout>
              </c15:layout>
            </c:ext>
          </c:extLst>
        </c:dLbl>
      </c:pivotFmt>
      <c:pivotFmt>
        <c:idx val="10"/>
        <c:spPr>
          <a:solidFill>
            <a:schemeClr val="accent4"/>
          </a:solidFill>
          <a:ln w="19050">
            <a:solidFill>
              <a:schemeClr val="lt1"/>
            </a:solidFill>
          </a:ln>
          <a:effectLst/>
        </c:spPr>
        <c:dLbl>
          <c:idx val="0"/>
          <c:layout>
            <c:manualLayout>
              <c:x val="-9.388772011909585E-4"/>
              <c:y val="-4.298440376908913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42118828005494818"/>
                  <c:h val="0.10733205621141557"/>
                </c:manualLayout>
              </c15:layout>
            </c:ext>
          </c:extLst>
        </c:dLbl>
      </c:pivotFmt>
      <c:pivotFmt>
        <c:idx val="1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4"/>
          </a:solidFill>
          <a:ln w="19050">
            <a:solidFill>
              <a:schemeClr val="lt1"/>
            </a:solidFill>
          </a:ln>
          <a:effectLst/>
        </c:spPr>
        <c:dLbl>
          <c:idx val="0"/>
          <c:layout>
            <c:manualLayout>
              <c:x val="-9.388772011909585E-4"/>
              <c:y val="-4.298440376908913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42118828005494818"/>
                  <c:h val="0.10733205621141557"/>
                </c:manualLayout>
              </c15:layout>
            </c:ext>
          </c:extLst>
        </c:dLbl>
      </c:pivotFmt>
      <c:pivotFmt>
        <c:idx val="13"/>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4650349472527884"/>
                  <c:h val="0.10733205621141557"/>
                </c:manualLayout>
              </c15:layout>
            </c:ext>
          </c:extLst>
        </c:dLbl>
      </c:pivotFmt>
      <c:pivotFmt>
        <c:idx val="14"/>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8602787982145784"/>
                  <c:h val="0.10733205621141557"/>
                </c:manualLayout>
              </c15:layout>
            </c:ext>
          </c:extLst>
        </c:dLbl>
      </c:pivotFmt>
      <c:pivotFmt>
        <c:idx val="15"/>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9496261160998084"/>
                  <c:h val="0.10733205621141557"/>
                </c:manualLayout>
              </c15:layout>
            </c:ext>
          </c:extLst>
        </c:dLbl>
      </c:pivotFmt>
      <c:pivotFmt>
        <c:idx val="16"/>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2782212698773272"/>
                  <c:h val="0.10733205621141557"/>
                </c:manualLayout>
              </c15:layout>
            </c:ext>
          </c:extLst>
        </c:dLbl>
      </c:pivotFmt>
      <c:pivotFmt>
        <c:idx val="17"/>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28149787502394513"/>
                  <c:h val="0.10733205621141557"/>
                </c:manualLayout>
              </c15:layout>
            </c:ext>
          </c:extLst>
        </c:dLbl>
      </c:pivotFmt>
      <c:pivotFmt>
        <c:idx val="18"/>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0179482764284929"/>
                  <c:h val="9.987359031006969E-2"/>
                </c:manualLayout>
              </c15:layout>
            </c:ext>
          </c:extLst>
        </c:dLbl>
      </c:pivotFmt>
      <c:pivotFmt>
        <c:idx val="19"/>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2206313391163421"/>
                  <c:h val="0.10733205621141557"/>
                </c:manualLayout>
              </c15:layout>
            </c:ext>
          </c:extLst>
        </c:dLbl>
      </c:pivotFmt>
      <c:pivotFmt>
        <c:idx val="20"/>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468576291471786"/>
                  <c:h val="6.0113857901007248E-2"/>
                </c:manualLayout>
              </c15:layout>
            </c:ext>
          </c:extLst>
        </c:dLbl>
      </c:pivotFmt>
      <c:pivotFmt>
        <c:idx val="21"/>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4149793649242682"/>
                  <c:h val="0.10884360512629186"/>
                </c:manualLayout>
              </c15:layout>
            </c:ext>
          </c:extLst>
        </c:dLbl>
      </c:pivotFmt>
      <c:pivotFmt>
        <c:idx val="22"/>
        <c:spPr>
          <a:solidFill>
            <a:srgbClr val="00B0F0"/>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00B0F0"/>
          </a:solidFill>
          <a:ln w="19050">
            <a:solidFill>
              <a:schemeClr val="tx1"/>
            </a:solidFill>
          </a:ln>
          <a:effectLst/>
        </c:spPr>
        <c:dLbl>
          <c:idx val="0"/>
          <c:layout>
            <c:manualLayout>
              <c:x val="-9.388772011909585E-4"/>
              <c:y val="-4.298440376908913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42118828005494818"/>
                  <c:h val="0.10733205621141557"/>
                </c:manualLayout>
              </c15:layout>
            </c:ext>
          </c:extLst>
        </c:dLbl>
      </c:pivotFmt>
      <c:pivotFmt>
        <c:idx val="24"/>
        <c:spPr>
          <a:solidFill>
            <a:srgbClr val="00B0F0"/>
          </a:solidFill>
          <a:ln w="19050">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4650349472527884"/>
                  <c:h val="0.10733205621141557"/>
                </c:manualLayout>
              </c15:layout>
            </c:ext>
          </c:extLst>
        </c:dLbl>
      </c:pivotFmt>
      <c:pivotFmt>
        <c:idx val="25"/>
        <c:spPr>
          <a:solidFill>
            <a:srgbClr val="00B0F0"/>
          </a:solidFill>
          <a:ln w="19050">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8602787982145784"/>
                  <c:h val="0.10733205621141557"/>
                </c:manualLayout>
              </c15:layout>
            </c:ext>
          </c:extLst>
        </c:dLbl>
      </c:pivotFmt>
      <c:pivotFmt>
        <c:idx val="26"/>
        <c:spPr>
          <a:solidFill>
            <a:srgbClr val="00B0F0"/>
          </a:solidFill>
          <a:ln w="19050">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9496261160998084"/>
                  <c:h val="0.10733205621141557"/>
                </c:manualLayout>
              </c15:layout>
            </c:ext>
          </c:extLst>
        </c:dLbl>
      </c:pivotFmt>
      <c:pivotFmt>
        <c:idx val="27"/>
        <c:spPr>
          <a:solidFill>
            <a:srgbClr val="00B0F0"/>
          </a:solidFill>
          <a:ln w="19050">
            <a:solidFill>
              <a:schemeClr val="tx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2782212698773272"/>
                  <c:h val="0.10733205621141557"/>
                </c:manualLayout>
              </c15:layout>
            </c:ext>
          </c:extLst>
        </c:dLbl>
      </c:pivotFmt>
      <c:pivotFmt>
        <c:idx val="28"/>
        <c:spPr>
          <a:solidFill>
            <a:srgbClr val="00B0F0"/>
          </a:solidFill>
          <a:ln w="19050">
            <a:solidFill>
              <a:schemeClr val="tx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28149787502394513"/>
                  <c:h val="0.10733205621141557"/>
                </c:manualLayout>
              </c15:layout>
            </c:ext>
          </c:extLst>
        </c:dLbl>
      </c:pivotFmt>
      <c:pivotFmt>
        <c:idx val="29"/>
        <c:spPr>
          <a:solidFill>
            <a:srgbClr val="00B0F0"/>
          </a:solidFill>
          <a:ln w="19050">
            <a:solidFill>
              <a:schemeClr val="tx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0179482764284929"/>
                  <c:h val="9.987359031006969E-2"/>
                </c:manualLayout>
              </c15:layout>
            </c:ext>
          </c:extLst>
        </c:dLbl>
      </c:pivotFmt>
      <c:pivotFmt>
        <c:idx val="30"/>
        <c:spPr>
          <a:solidFill>
            <a:srgbClr val="00B0F0"/>
          </a:solidFill>
          <a:ln w="19050">
            <a:solidFill>
              <a:schemeClr val="tx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2206313391163421"/>
                  <c:h val="0.10733205621141557"/>
                </c:manualLayout>
              </c15:layout>
            </c:ext>
          </c:extLst>
        </c:dLbl>
      </c:pivotFmt>
      <c:pivotFmt>
        <c:idx val="31"/>
        <c:spPr>
          <a:solidFill>
            <a:srgbClr val="00B0F0"/>
          </a:solidFill>
          <a:ln w="19050">
            <a:solidFill>
              <a:schemeClr val="tx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468576291471786"/>
                  <c:h val="6.0113857901007248E-2"/>
                </c:manualLayout>
              </c15:layout>
            </c:ext>
          </c:extLst>
        </c:dLbl>
      </c:pivotFmt>
      <c:pivotFmt>
        <c:idx val="32"/>
        <c:spPr>
          <a:solidFill>
            <a:srgbClr val="00B0F0"/>
          </a:solidFill>
          <a:ln w="19050">
            <a:solidFill>
              <a:schemeClr val="tx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4149793649242682"/>
                  <c:h val="0.10884360512629186"/>
                </c:manualLayout>
              </c15:layout>
            </c:ext>
          </c:extLst>
        </c:dLbl>
      </c:pivotFmt>
    </c:pivotFmts>
    <c:plotArea>
      <c:layout>
        <c:manualLayout>
          <c:layoutTarget val="inner"/>
          <c:xMode val="edge"/>
          <c:yMode val="edge"/>
          <c:x val="4.024372979837463E-4"/>
          <c:y val="0.15319444444444447"/>
          <c:w val="0.99959756270201627"/>
          <c:h val="0.79963084077427438"/>
        </c:manualLayout>
      </c:layout>
      <c:barChart>
        <c:barDir val="bar"/>
        <c:grouping val="clustered"/>
        <c:varyColors val="0"/>
        <c:ser>
          <c:idx val="0"/>
          <c:order val="0"/>
          <c:tx>
            <c:strRef>
              <c:f>'PROD DATA'!$U$41</c:f>
              <c:strCache>
                <c:ptCount val="1"/>
                <c:pt idx="0">
                  <c:v>Total</c:v>
                </c:pt>
              </c:strCache>
            </c:strRef>
          </c:tx>
          <c:spPr>
            <a:solidFill>
              <a:srgbClr val="00B0F0"/>
            </a:solidFill>
            <a:ln w="19050">
              <a:solidFill>
                <a:schemeClr val="tx1"/>
              </a:solidFill>
            </a:ln>
            <a:effectLst/>
          </c:spPr>
          <c:invertIfNegative val="0"/>
          <c:dLbls>
            <c:dLbl>
              <c:idx val="0"/>
              <c:layout>
                <c:manualLayout>
                  <c:x val="-9.388772011909585E-4"/>
                  <c:y val="-4.298440376908913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42118828005494818"/>
                      <c:h val="0.10733205621141557"/>
                    </c:manualLayout>
                  </c15:layout>
                </c:ext>
                <c:ext xmlns:c16="http://schemas.microsoft.com/office/drawing/2014/chart" uri="{C3380CC4-5D6E-409C-BE32-E72D297353CC}">
                  <c16:uniqueId val="{00000000-5FB1-46E1-ACCA-F387BB6049EF}"/>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4650349472527884"/>
                      <c:h val="0.10733205621141557"/>
                    </c:manualLayout>
                  </c15:layout>
                </c:ext>
                <c:ext xmlns:c16="http://schemas.microsoft.com/office/drawing/2014/chart" uri="{C3380CC4-5D6E-409C-BE32-E72D297353CC}">
                  <c16:uniqueId val="{00000001-5FB1-46E1-ACCA-F387BB6049EF}"/>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8602787982145784"/>
                      <c:h val="0.10733205621141557"/>
                    </c:manualLayout>
                  </c15:layout>
                </c:ext>
                <c:ext xmlns:c16="http://schemas.microsoft.com/office/drawing/2014/chart" uri="{C3380CC4-5D6E-409C-BE32-E72D297353CC}">
                  <c16:uniqueId val="{00000002-5FB1-46E1-ACCA-F387BB6049EF}"/>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9496261160998084"/>
                      <c:h val="0.10733205621141557"/>
                    </c:manualLayout>
                  </c15:layout>
                </c:ext>
                <c:ext xmlns:c16="http://schemas.microsoft.com/office/drawing/2014/chart" uri="{C3380CC4-5D6E-409C-BE32-E72D297353CC}">
                  <c16:uniqueId val="{00000003-5FB1-46E1-ACCA-F387BB6049EF}"/>
                </c:ext>
              </c:extLst>
            </c:dLbl>
            <c:dLbl>
              <c:idx val="4"/>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2782212698773272"/>
                      <c:h val="0.10733205621141557"/>
                    </c:manualLayout>
                  </c15:layout>
                </c:ext>
                <c:ext xmlns:c16="http://schemas.microsoft.com/office/drawing/2014/chart" uri="{C3380CC4-5D6E-409C-BE32-E72D297353CC}">
                  <c16:uniqueId val="{00000004-5FB1-46E1-ACCA-F387BB6049EF}"/>
                </c:ext>
              </c:extLst>
            </c:dLbl>
            <c:dLbl>
              <c:idx val="5"/>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28149787502394513"/>
                      <c:h val="0.10733205621141557"/>
                    </c:manualLayout>
                  </c15:layout>
                </c:ext>
                <c:ext xmlns:c16="http://schemas.microsoft.com/office/drawing/2014/chart" uri="{C3380CC4-5D6E-409C-BE32-E72D297353CC}">
                  <c16:uniqueId val="{00000005-5FB1-46E1-ACCA-F387BB6049EF}"/>
                </c:ext>
              </c:extLst>
            </c:dLbl>
            <c:dLbl>
              <c:idx val="6"/>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0179482764284929"/>
                      <c:h val="9.987359031006969E-2"/>
                    </c:manualLayout>
                  </c15:layout>
                </c:ext>
                <c:ext xmlns:c16="http://schemas.microsoft.com/office/drawing/2014/chart" uri="{C3380CC4-5D6E-409C-BE32-E72D297353CC}">
                  <c16:uniqueId val="{00000006-5FB1-46E1-ACCA-F387BB6049EF}"/>
                </c:ext>
              </c:extLst>
            </c:dLbl>
            <c:dLbl>
              <c:idx val="7"/>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2206313391163421"/>
                      <c:h val="0.10733205621141557"/>
                    </c:manualLayout>
                  </c15:layout>
                </c:ext>
                <c:ext xmlns:c16="http://schemas.microsoft.com/office/drawing/2014/chart" uri="{C3380CC4-5D6E-409C-BE32-E72D297353CC}">
                  <c16:uniqueId val="{00000007-5FB1-46E1-ACCA-F387BB6049EF}"/>
                </c:ext>
              </c:extLst>
            </c:dLbl>
            <c:dLbl>
              <c:idx val="8"/>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468576291471786"/>
                      <c:h val="6.0113857901007248E-2"/>
                    </c:manualLayout>
                  </c15:layout>
                </c:ext>
                <c:ext xmlns:c16="http://schemas.microsoft.com/office/drawing/2014/chart" uri="{C3380CC4-5D6E-409C-BE32-E72D297353CC}">
                  <c16:uniqueId val="{00000008-5FB1-46E1-ACCA-F387BB6049EF}"/>
                </c:ext>
              </c:extLst>
            </c:dLbl>
            <c:dLbl>
              <c:idx val="9"/>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4149793649242682"/>
                      <c:h val="0.10884360512629186"/>
                    </c:manualLayout>
                  </c15:layout>
                </c:ext>
                <c:ext xmlns:c16="http://schemas.microsoft.com/office/drawing/2014/chart" uri="{C3380CC4-5D6E-409C-BE32-E72D297353CC}">
                  <c16:uniqueId val="{00000009-5FB1-46E1-ACCA-F387BB6049EF}"/>
                </c:ext>
              </c:extLst>
            </c:dLbl>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'PROD DATA'!$T$42:$T$51</c:f>
              <c:strCache>
                <c:ptCount val="10"/>
                <c:pt idx="0">
                  <c:v>Laser Cutting2</c:v>
                </c:pt>
                <c:pt idx="1">
                  <c:v>Outsourcing</c:v>
                </c:pt>
                <c:pt idx="2">
                  <c:v>Embroidery</c:v>
                </c:pt>
                <c:pt idx="3">
                  <c:v>Laser - Cutting</c:v>
                </c:pt>
                <c:pt idx="4">
                  <c:v>Ultrasonic</c:v>
                </c:pt>
                <c:pt idx="5">
                  <c:v>Packing</c:v>
                </c:pt>
                <c:pt idx="6">
                  <c:v>Cross Checking</c:v>
                </c:pt>
                <c:pt idx="7">
                  <c:v>Weaving</c:v>
                </c:pt>
                <c:pt idx="8">
                  <c:v>Printing</c:v>
                </c:pt>
                <c:pt idx="9">
                  <c:v>Cut  &amp; Fold</c:v>
                </c:pt>
              </c:strCache>
            </c:strRef>
          </c:cat>
          <c:val>
            <c:numRef>
              <c:f>'PROD DATA'!$U$42:$U$51</c:f>
              <c:numCache>
                <c:formatCode>[&gt;=1000000]\ #,##0.00,,\ "M";[&gt;=1000]\ \ #,##0.00,\ "K";\ #,##0</c:formatCode>
                <c:ptCount val="10"/>
                <c:pt idx="0">
                  <c:v>3</c:v>
                </c:pt>
                <c:pt idx="1">
                  <c:v>17</c:v>
                </c:pt>
                <c:pt idx="2">
                  <c:v>48</c:v>
                </c:pt>
                <c:pt idx="3">
                  <c:v>156</c:v>
                </c:pt>
                <c:pt idx="4">
                  <c:v>1138</c:v>
                </c:pt>
                <c:pt idx="5">
                  <c:v>1457</c:v>
                </c:pt>
                <c:pt idx="6">
                  <c:v>1684</c:v>
                </c:pt>
                <c:pt idx="7">
                  <c:v>1769</c:v>
                </c:pt>
                <c:pt idx="8">
                  <c:v>1823</c:v>
                </c:pt>
                <c:pt idx="9">
                  <c:v>2583</c:v>
                </c:pt>
              </c:numCache>
            </c:numRef>
          </c:val>
          <c:extLst>
            <c:ext xmlns:c16="http://schemas.microsoft.com/office/drawing/2014/chart" uri="{C3380CC4-5D6E-409C-BE32-E72D297353CC}">
              <c16:uniqueId val="{0000000A-5FB1-46E1-ACCA-F387BB6049EF}"/>
            </c:ext>
          </c:extLst>
        </c:ser>
        <c:dLbls>
          <c:showLegendKey val="0"/>
          <c:showVal val="0"/>
          <c:showCatName val="0"/>
          <c:showSerName val="0"/>
          <c:showPercent val="0"/>
          <c:showBubbleSize val="0"/>
        </c:dLbls>
        <c:gapWidth val="12"/>
        <c:axId val="360993967"/>
        <c:axId val="360992527"/>
      </c:barChart>
      <c:catAx>
        <c:axId val="360993967"/>
        <c:scaling>
          <c:orientation val="minMax"/>
        </c:scaling>
        <c:delete val="1"/>
        <c:axPos val="l"/>
        <c:numFmt formatCode="General" sourceLinked="1"/>
        <c:majorTickMark val="out"/>
        <c:minorTickMark val="none"/>
        <c:tickLblPos val="nextTo"/>
        <c:crossAx val="360992527"/>
        <c:crosses val="autoZero"/>
        <c:auto val="1"/>
        <c:lblAlgn val="ctr"/>
        <c:lblOffset val="100"/>
        <c:noMultiLvlLbl val="0"/>
      </c:catAx>
      <c:valAx>
        <c:axId val="360992527"/>
        <c:scaling>
          <c:orientation val="minMax"/>
        </c:scaling>
        <c:delete val="1"/>
        <c:axPos val="b"/>
        <c:numFmt formatCode="[&gt;=1000000]\ #,##0.00,,\ &quot;M&quot;;[&gt;=1000]\ \ #,##0.00,\ &quot;K&quot;;\ #,##0" sourceLinked="1"/>
        <c:majorTickMark val="out"/>
        <c:minorTickMark val="none"/>
        <c:tickLblPos val="nextTo"/>
        <c:crossAx val="36099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6.gif"/><Relationship Id="rId18" Type="http://schemas.openxmlformats.org/officeDocument/2006/relationships/image" Target="../media/image11.png"/><Relationship Id="rId26" Type="http://schemas.openxmlformats.org/officeDocument/2006/relationships/image" Target="../media/image18.gif"/><Relationship Id="rId3" Type="http://schemas.openxmlformats.org/officeDocument/2006/relationships/chart" Target="../charts/chart11.xml"/><Relationship Id="rId21" Type="http://schemas.openxmlformats.org/officeDocument/2006/relationships/image" Target="../media/image13.png"/><Relationship Id="rId7" Type="http://schemas.openxmlformats.org/officeDocument/2006/relationships/image" Target="../media/image1.gif"/><Relationship Id="rId12" Type="http://schemas.openxmlformats.org/officeDocument/2006/relationships/image" Target="../media/image5.png"/><Relationship Id="rId17" Type="http://schemas.openxmlformats.org/officeDocument/2006/relationships/image" Target="../media/image10.svg"/><Relationship Id="rId25" Type="http://schemas.openxmlformats.org/officeDocument/2006/relationships/image" Target="../media/image17.gif"/><Relationship Id="rId2" Type="http://schemas.openxmlformats.org/officeDocument/2006/relationships/chart" Target="../charts/chart10.xml"/><Relationship Id="rId16" Type="http://schemas.openxmlformats.org/officeDocument/2006/relationships/image" Target="../media/image9.png"/><Relationship Id="rId20" Type="http://schemas.openxmlformats.org/officeDocument/2006/relationships/image" Target="../media/image12.png"/><Relationship Id="rId29" Type="http://schemas.openxmlformats.org/officeDocument/2006/relationships/image" Target="../media/image21.gif"/><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4.png"/><Relationship Id="rId24" Type="http://schemas.openxmlformats.org/officeDocument/2006/relationships/image" Target="../media/image16.gif"/><Relationship Id="rId5" Type="http://schemas.openxmlformats.org/officeDocument/2006/relationships/chart" Target="../charts/chart13.xml"/><Relationship Id="rId15" Type="http://schemas.openxmlformats.org/officeDocument/2006/relationships/image" Target="../media/image8.png"/><Relationship Id="rId23" Type="http://schemas.openxmlformats.org/officeDocument/2006/relationships/image" Target="../media/image15.png"/><Relationship Id="rId28" Type="http://schemas.openxmlformats.org/officeDocument/2006/relationships/image" Target="../media/image20.png"/><Relationship Id="rId10" Type="http://schemas.openxmlformats.org/officeDocument/2006/relationships/image" Target="../media/image3.png"/><Relationship Id="rId19" Type="http://schemas.microsoft.com/office/2007/relationships/hdphoto" Target="../media/hdphoto2.wdp"/><Relationship Id="rId31" Type="http://schemas.openxmlformats.org/officeDocument/2006/relationships/chart" Target="../charts/chart15.xml"/><Relationship Id="rId4" Type="http://schemas.openxmlformats.org/officeDocument/2006/relationships/chart" Target="../charts/chart12.xml"/><Relationship Id="rId9" Type="http://schemas.microsoft.com/office/2007/relationships/hdphoto" Target="../media/hdphoto1.wdp"/><Relationship Id="rId14" Type="http://schemas.openxmlformats.org/officeDocument/2006/relationships/image" Target="../media/image7.gif"/><Relationship Id="rId22" Type="http://schemas.openxmlformats.org/officeDocument/2006/relationships/image" Target="../media/image14.svg"/><Relationship Id="rId27" Type="http://schemas.openxmlformats.org/officeDocument/2006/relationships/image" Target="../media/image19.gif"/><Relationship Id="rId30" Type="http://schemas.openxmlformats.org/officeDocument/2006/relationships/image" Target="../media/image22.gif"/></Relationships>
</file>

<file path=xl/drawings/drawing1.xml><?xml version="1.0" encoding="utf-8"?>
<xdr:wsDr xmlns:xdr="http://schemas.openxmlformats.org/drawingml/2006/spreadsheetDrawing" xmlns:a="http://schemas.openxmlformats.org/drawingml/2006/main">
  <xdr:twoCellAnchor>
    <xdr:from>
      <xdr:col>7</xdr:col>
      <xdr:colOff>868680</xdr:colOff>
      <xdr:row>3</xdr:row>
      <xdr:rowOff>34290</xdr:rowOff>
    </xdr:from>
    <xdr:to>
      <xdr:col>10</xdr:col>
      <xdr:colOff>624840</xdr:colOff>
      <xdr:row>15</xdr:row>
      <xdr:rowOff>152400</xdr:rowOff>
    </xdr:to>
    <xdr:graphicFrame macro="">
      <xdr:nvGraphicFramePr>
        <xdr:cNvPr id="2" name="Chart 1">
          <a:extLst>
            <a:ext uri="{FF2B5EF4-FFF2-40B4-BE49-F238E27FC236}">
              <a16:creationId xmlns:a16="http://schemas.microsoft.com/office/drawing/2014/main" id="{3F7A8EB0-711D-EF8C-7B15-DD83EF909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693420</xdr:colOff>
      <xdr:row>3</xdr:row>
      <xdr:rowOff>26670</xdr:rowOff>
    </xdr:from>
    <xdr:to>
      <xdr:col>13</xdr:col>
      <xdr:colOff>541020</xdr:colOff>
      <xdr:row>16</xdr:row>
      <xdr:rowOff>68580</xdr:rowOff>
    </xdr:to>
    <xdr:graphicFrame macro="">
      <xdr:nvGraphicFramePr>
        <xdr:cNvPr id="3" name="Chart 2">
          <a:extLst>
            <a:ext uri="{FF2B5EF4-FFF2-40B4-BE49-F238E27FC236}">
              <a16:creationId xmlns:a16="http://schemas.microsoft.com/office/drawing/2014/main" id="{AC57DC2C-F1D4-733B-352A-730A49D16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775138</xdr:colOff>
      <xdr:row>6</xdr:row>
      <xdr:rowOff>105104</xdr:rowOff>
    </xdr:from>
    <xdr:to>
      <xdr:col>17</xdr:col>
      <xdr:colOff>825062</xdr:colOff>
      <xdr:row>16</xdr:row>
      <xdr:rowOff>162910</xdr:rowOff>
    </xdr:to>
    <xdr:graphicFrame macro="">
      <xdr:nvGraphicFramePr>
        <xdr:cNvPr id="5" name="Chart 4">
          <a:extLst>
            <a:ext uri="{FF2B5EF4-FFF2-40B4-BE49-F238E27FC236}">
              <a16:creationId xmlns:a16="http://schemas.microsoft.com/office/drawing/2014/main" id="{D29D6DE9-A150-C60B-C005-7501A2D30D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328824</xdr:colOff>
      <xdr:row>21</xdr:row>
      <xdr:rowOff>28903</xdr:rowOff>
    </xdr:from>
    <xdr:to>
      <xdr:col>21</xdr:col>
      <xdr:colOff>880617</xdr:colOff>
      <xdr:row>36</xdr:row>
      <xdr:rowOff>13138</xdr:rowOff>
    </xdr:to>
    <xdr:graphicFrame macro="">
      <xdr:nvGraphicFramePr>
        <xdr:cNvPr id="6" name="Chart 5">
          <a:extLst>
            <a:ext uri="{FF2B5EF4-FFF2-40B4-BE49-F238E27FC236}">
              <a16:creationId xmlns:a16="http://schemas.microsoft.com/office/drawing/2014/main" id="{8E38B3BF-FDE4-AC2C-AF21-B97BC6FB4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293915</xdr:colOff>
      <xdr:row>1</xdr:row>
      <xdr:rowOff>146957</xdr:rowOff>
    </xdr:from>
    <xdr:to>
      <xdr:col>21</xdr:col>
      <xdr:colOff>1360715</xdr:colOff>
      <xdr:row>11</xdr:row>
      <xdr:rowOff>54428</xdr:rowOff>
    </xdr:to>
    <xdr:graphicFrame macro="">
      <xdr:nvGraphicFramePr>
        <xdr:cNvPr id="7" name="Chart 6">
          <a:extLst>
            <a:ext uri="{FF2B5EF4-FFF2-40B4-BE49-F238E27FC236}">
              <a16:creationId xmlns:a16="http://schemas.microsoft.com/office/drawing/2014/main" id="{2760570A-DD39-561A-BC62-9943C91B56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702128</xdr:colOff>
      <xdr:row>1</xdr:row>
      <xdr:rowOff>92528</xdr:rowOff>
    </xdr:from>
    <xdr:to>
      <xdr:col>26</xdr:col>
      <xdr:colOff>832757</xdr:colOff>
      <xdr:row>16</xdr:row>
      <xdr:rowOff>59871</xdr:rowOff>
    </xdr:to>
    <xdr:graphicFrame macro="">
      <xdr:nvGraphicFramePr>
        <xdr:cNvPr id="8" name="Chart 7">
          <a:extLst>
            <a:ext uri="{FF2B5EF4-FFF2-40B4-BE49-F238E27FC236}">
              <a16:creationId xmlns:a16="http://schemas.microsoft.com/office/drawing/2014/main" id="{114C77F0-6328-1E62-78DB-716C5622B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544286</xdr:colOff>
      <xdr:row>16</xdr:row>
      <xdr:rowOff>103414</xdr:rowOff>
    </xdr:from>
    <xdr:to>
      <xdr:col>29</xdr:col>
      <xdr:colOff>348343</xdr:colOff>
      <xdr:row>32</xdr:row>
      <xdr:rowOff>52387</xdr:rowOff>
    </xdr:to>
    <xdr:graphicFrame macro="">
      <xdr:nvGraphicFramePr>
        <xdr:cNvPr id="9" name="Chart 8">
          <a:extLst>
            <a:ext uri="{FF2B5EF4-FFF2-40B4-BE49-F238E27FC236}">
              <a16:creationId xmlns:a16="http://schemas.microsoft.com/office/drawing/2014/main" id="{ABF82B8A-2743-1066-1423-2D956E2D8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224119</xdr:colOff>
      <xdr:row>42</xdr:row>
      <xdr:rowOff>134471</xdr:rowOff>
    </xdr:from>
    <xdr:to>
      <xdr:col>24</xdr:col>
      <xdr:colOff>170330</xdr:colOff>
      <xdr:row>59</xdr:row>
      <xdr:rowOff>0</xdr:rowOff>
    </xdr:to>
    <xdr:graphicFrame macro="">
      <xdr:nvGraphicFramePr>
        <xdr:cNvPr id="4" name="Chart 3">
          <a:extLst>
            <a:ext uri="{FF2B5EF4-FFF2-40B4-BE49-F238E27FC236}">
              <a16:creationId xmlns:a16="http://schemas.microsoft.com/office/drawing/2014/main" id="{50C8EB15-9A9A-17D5-9957-22BEFCC90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529440</xdr:colOff>
      <xdr:row>1</xdr:row>
      <xdr:rowOff>163285</xdr:rowOff>
    </xdr:from>
    <xdr:to>
      <xdr:col>31</xdr:col>
      <xdr:colOff>127658</xdr:colOff>
      <xdr:row>52</xdr:row>
      <xdr:rowOff>160318</xdr:rowOff>
    </xdr:to>
    <xdr:sp macro="" textlink="">
      <xdr:nvSpPr>
        <xdr:cNvPr id="39" name="Rectangle: Rounded Corners 38">
          <a:extLst>
            <a:ext uri="{FF2B5EF4-FFF2-40B4-BE49-F238E27FC236}">
              <a16:creationId xmlns:a16="http://schemas.microsoft.com/office/drawing/2014/main" id="{EB7DACB7-A4C7-FF3E-3A6D-1F713281CF7B}"/>
            </a:ext>
          </a:extLst>
        </xdr:cNvPr>
        <xdr:cNvSpPr/>
      </xdr:nvSpPr>
      <xdr:spPr>
        <a:xfrm>
          <a:off x="1139040" y="348342"/>
          <a:ext cx="17886218" cy="9434947"/>
        </a:xfrm>
        <a:prstGeom prst="roundRect">
          <a:avLst>
            <a:gd name="adj" fmla="val 356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115586</xdr:colOff>
      <xdr:row>10</xdr:row>
      <xdr:rowOff>25830</xdr:rowOff>
    </xdr:from>
    <xdr:to>
      <xdr:col>14</xdr:col>
      <xdr:colOff>397526</xdr:colOff>
      <xdr:row>19</xdr:row>
      <xdr:rowOff>104207</xdr:rowOff>
    </xdr:to>
    <xdr:sp macro="" textlink="">
      <xdr:nvSpPr>
        <xdr:cNvPr id="3" name="Rectangle: Rounded Corners 2">
          <a:extLst>
            <a:ext uri="{FF2B5EF4-FFF2-40B4-BE49-F238E27FC236}">
              <a16:creationId xmlns:a16="http://schemas.microsoft.com/office/drawing/2014/main" id="{61B960DF-BA84-F5FB-3F29-F9F6536BB4EC}"/>
            </a:ext>
          </a:extLst>
        </xdr:cNvPr>
        <xdr:cNvSpPr/>
      </xdr:nvSpPr>
      <xdr:spPr>
        <a:xfrm>
          <a:off x="1334786" y="1826921"/>
          <a:ext cx="7597140" cy="1699359"/>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553191</xdr:colOff>
      <xdr:row>10</xdr:row>
      <xdr:rowOff>57398</xdr:rowOff>
    </xdr:from>
    <xdr:to>
      <xdr:col>20</xdr:col>
      <xdr:colOff>420386</xdr:colOff>
      <xdr:row>26</xdr:row>
      <xdr:rowOff>90057</xdr:rowOff>
    </xdr:to>
    <xdr:sp macro="" textlink="">
      <xdr:nvSpPr>
        <xdr:cNvPr id="4" name="Rectangle: Rounded Corners 3">
          <a:extLst>
            <a:ext uri="{FF2B5EF4-FFF2-40B4-BE49-F238E27FC236}">
              <a16:creationId xmlns:a16="http://schemas.microsoft.com/office/drawing/2014/main" id="{7B0DF244-BA72-C45F-C2F1-7AB72DE89F6E}"/>
            </a:ext>
          </a:extLst>
        </xdr:cNvPr>
        <xdr:cNvSpPr/>
      </xdr:nvSpPr>
      <xdr:spPr>
        <a:xfrm>
          <a:off x="9054254" y="1843336"/>
          <a:ext cx="3510507" cy="2890159"/>
        </a:xfrm>
        <a:prstGeom prst="roundRect">
          <a:avLst>
            <a:gd name="adj" fmla="val 445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u="sng"/>
        </a:p>
      </xdr:txBody>
    </xdr:sp>
    <xdr:clientData/>
  </xdr:twoCellAnchor>
  <xdr:twoCellAnchor>
    <xdr:from>
      <xdr:col>4</xdr:col>
      <xdr:colOff>345819</xdr:colOff>
      <xdr:row>11</xdr:row>
      <xdr:rowOff>15539</xdr:rowOff>
    </xdr:from>
    <xdr:to>
      <xdr:col>6</xdr:col>
      <xdr:colOff>376299</xdr:colOff>
      <xdr:row>19</xdr:row>
      <xdr:rowOff>18210</xdr:rowOff>
    </xdr:to>
    <xdr:sp macro="" textlink="">
      <xdr:nvSpPr>
        <xdr:cNvPr id="5" name="Rectangle: Rounded Corners 4">
          <a:extLst>
            <a:ext uri="{FF2B5EF4-FFF2-40B4-BE49-F238E27FC236}">
              <a16:creationId xmlns:a16="http://schemas.microsoft.com/office/drawing/2014/main" id="{C5BA4521-BC5A-4695-4E90-A99B66EA7CD3}"/>
            </a:ext>
          </a:extLst>
        </xdr:cNvPr>
        <xdr:cNvSpPr/>
      </xdr:nvSpPr>
      <xdr:spPr>
        <a:xfrm>
          <a:off x="2784219" y="1996739"/>
          <a:ext cx="1249680" cy="1443544"/>
        </a:xfrm>
        <a:prstGeom prst="roundRect">
          <a:avLst/>
        </a:prstGeom>
        <a:solidFill>
          <a:schemeClr val="bg1"/>
        </a:solidFill>
        <a:ln>
          <a:noFill/>
        </a:ln>
        <a:effectLst>
          <a:outerShdw blurRad="279400" dist="38100" dir="5400000" sx="107000" sy="107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527066</xdr:colOff>
      <xdr:row>11</xdr:row>
      <xdr:rowOff>15539</xdr:rowOff>
    </xdr:from>
    <xdr:to>
      <xdr:col>3</xdr:col>
      <xdr:colOff>557546</xdr:colOff>
      <xdr:row>19</xdr:row>
      <xdr:rowOff>18210</xdr:rowOff>
    </xdr:to>
    <xdr:sp macro="" textlink="">
      <xdr:nvSpPr>
        <xdr:cNvPr id="6" name="Rectangle: Rounded Corners 5">
          <a:extLst>
            <a:ext uri="{FF2B5EF4-FFF2-40B4-BE49-F238E27FC236}">
              <a16:creationId xmlns:a16="http://schemas.microsoft.com/office/drawing/2014/main" id="{39EBD211-BD45-38E9-8752-CB480E61EB49}"/>
            </a:ext>
          </a:extLst>
        </xdr:cNvPr>
        <xdr:cNvSpPr/>
      </xdr:nvSpPr>
      <xdr:spPr>
        <a:xfrm>
          <a:off x="1136666" y="1996739"/>
          <a:ext cx="1249680" cy="1443544"/>
        </a:xfrm>
        <a:prstGeom prst="roundRect">
          <a:avLst/>
        </a:prstGeom>
        <a:solidFill>
          <a:schemeClr val="tx1">
            <a:lumMod val="85000"/>
            <a:lumOff val="15000"/>
          </a:schemeClr>
        </a:solidFill>
        <a:ln>
          <a:noFill/>
        </a:ln>
        <a:effectLst>
          <a:outerShdw blurRad="419100" dist="50800" dir="5400000" sx="108000" sy="108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592925</xdr:colOff>
      <xdr:row>11</xdr:row>
      <xdr:rowOff>15539</xdr:rowOff>
    </xdr:from>
    <xdr:to>
      <xdr:col>12</xdr:col>
      <xdr:colOff>13805</xdr:colOff>
      <xdr:row>19</xdr:row>
      <xdr:rowOff>18210</xdr:rowOff>
    </xdr:to>
    <xdr:sp macro="" textlink="">
      <xdr:nvSpPr>
        <xdr:cNvPr id="7" name="Rectangle: Rounded Corners 6">
          <a:extLst>
            <a:ext uri="{FF2B5EF4-FFF2-40B4-BE49-F238E27FC236}">
              <a16:creationId xmlns:a16="http://schemas.microsoft.com/office/drawing/2014/main" id="{A81A61E0-67C5-FB29-BE05-462EA1EB0E2F}"/>
            </a:ext>
          </a:extLst>
        </xdr:cNvPr>
        <xdr:cNvSpPr/>
      </xdr:nvSpPr>
      <xdr:spPr>
        <a:xfrm>
          <a:off x="6079325" y="1996739"/>
          <a:ext cx="1249680" cy="1443544"/>
        </a:xfrm>
        <a:prstGeom prst="roundRect">
          <a:avLst/>
        </a:prstGeom>
        <a:solidFill>
          <a:schemeClr val="bg1"/>
        </a:solidFill>
        <a:ln>
          <a:noFill/>
        </a:ln>
        <a:effectLst>
          <a:outerShdw blurRad="279400" dist="38100" dir="5400000" sx="107000" sy="107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164572</xdr:colOff>
      <xdr:row>11</xdr:row>
      <xdr:rowOff>15539</xdr:rowOff>
    </xdr:from>
    <xdr:to>
      <xdr:col>9</xdr:col>
      <xdr:colOff>195052</xdr:colOff>
      <xdr:row>19</xdr:row>
      <xdr:rowOff>18210</xdr:rowOff>
    </xdr:to>
    <xdr:sp macro="" textlink="">
      <xdr:nvSpPr>
        <xdr:cNvPr id="8" name="Rectangle: Rounded Corners 7">
          <a:extLst>
            <a:ext uri="{FF2B5EF4-FFF2-40B4-BE49-F238E27FC236}">
              <a16:creationId xmlns:a16="http://schemas.microsoft.com/office/drawing/2014/main" id="{DD35BF14-05CF-66ED-2829-05BC22E2D02B}"/>
            </a:ext>
          </a:extLst>
        </xdr:cNvPr>
        <xdr:cNvSpPr/>
      </xdr:nvSpPr>
      <xdr:spPr>
        <a:xfrm>
          <a:off x="4431772" y="1996739"/>
          <a:ext cx="1249680" cy="1443544"/>
        </a:xfrm>
        <a:prstGeom prst="roundRect">
          <a:avLst/>
        </a:prstGeom>
        <a:solidFill>
          <a:schemeClr val="bg1"/>
        </a:solidFill>
        <a:ln>
          <a:noFill/>
        </a:ln>
        <a:effectLst>
          <a:outerShdw blurRad="279400" dist="38100" dir="5400000" sx="107000" sy="107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411677</xdr:colOff>
      <xdr:row>11</xdr:row>
      <xdr:rowOff>15539</xdr:rowOff>
    </xdr:from>
    <xdr:to>
      <xdr:col>14</xdr:col>
      <xdr:colOff>442157</xdr:colOff>
      <xdr:row>19</xdr:row>
      <xdr:rowOff>18211</xdr:rowOff>
    </xdr:to>
    <xdr:sp macro="" textlink="">
      <xdr:nvSpPr>
        <xdr:cNvPr id="9" name="Rectangle: Rounded Corners 8">
          <a:extLst>
            <a:ext uri="{FF2B5EF4-FFF2-40B4-BE49-F238E27FC236}">
              <a16:creationId xmlns:a16="http://schemas.microsoft.com/office/drawing/2014/main" id="{894167E9-4511-C348-37DA-36CC05132839}"/>
            </a:ext>
          </a:extLst>
        </xdr:cNvPr>
        <xdr:cNvSpPr/>
      </xdr:nvSpPr>
      <xdr:spPr>
        <a:xfrm>
          <a:off x="7726877" y="1996739"/>
          <a:ext cx="1249680" cy="1443545"/>
        </a:xfrm>
        <a:prstGeom prst="roundRect">
          <a:avLst/>
        </a:prstGeom>
        <a:solidFill>
          <a:schemeClr val="tx1">
            <a:lumMod val="85000"/>
            <a:lumOff val="15000"/>
          </a:schemeClr>
        </a:solidFill>
        <a:ln>
          <a:noFill/>
        </a:ln>
        <a:effectLst>
          <a:outerShdw blurRad="419100" dist="50800" dir="5400000" sx="108000" sy="108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81808</xdr:colOff>
      <xdr:row>20</xdr:row>
      <xdr:rowOff>35924</xdr:rowOff>
    </xdr:from>
    <xdr:to>
      <xdr:col>14</xdr:col>
      <xdr:colOff>441036</xdr:colOff>
      <xdr:row>36</xdr:row>
      <xdr:rowOff>1</xdr:rowOff>
    </xdr:to>
    <xdr:sp macro="" textlink="">
      <xdr:nvSpPr>
        <xdr:cNvPr id="10" name="Rectangle: Rounded Corners 9">
          <a:extLst>
            <a:ext uri="{FF2B5EF4-FFF2-40B4-BE49-F238E27FC236}">
              <a16:creationId xmlns:a16="http://schemas.microsoft.com/office/drawing/2014/main" id="{FB6094B1-3E18-E22B-B2FB-E947D1A1BCE6}"/>
            </a:ext>
          </a:extLst>
        </xdr:cNvPr>
        <xdr:cNvSpPr/>
      </xdr:nvSpPr>
      <xdr:spPr>
        <a:xfrm>
          <a:off x="1305626" y="3730469"/>
          <a:ext cx="7702137" cy="2919714"/>
        </a:xfrm>
        <a:prstGeom prst="roundRect">
          <a:avLst>
            <a:gd name="adj" fmla="val 550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187431</xdr:colOff>
      <xdr:row>36</xdr:row>
      <xdr:rowOff>96588</xdr:rowOff>
    </xdr:from>
    <xdr:to>
      <xdr:col>10</xdr:col>
      <xdr:colOff>88370</xdr:colOff>
      <xdr:row>50</xdr:row>
      <xdr:rowOff>24101</xdr:rowOff>
    </xdr:to>
    <xdr:sp macro="" textlink="">
      <xdr:nvSpPr>
        <xdr:cNvPr id="12" name="Rectangle: Rounded Corners 11">
          <a:extLst>
            <a:ext uri="{FF2B5EF4-FFF2-40B4-BE49-F238E27FC236}">
              <a16:creationId xmlns:a16="http://schemas.microsoft.com/office/drawing/2014/main" id="{39B39004-650C-18BC-B16F-7C0D0153FD84}"/>
            </a:ext>
          </a:extLst>
        </xdr:cNvPr>
        <xdr:cNvSpPr/>
      </xdr:nvSpPr>
      <xdr:spPr>
        <a:xfrm>
          <a:off x="1406631" y="6580515"/>
          <a:ext cx="4777739" cy="2449041"/>
        </a:xfrm>
        <a:prstGeom prst="roundRect">
          <a:avLst>
            <a:gd name="adj" fmla="val 58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u="sng"/>
        </a:p>
      </xdr:txBody>
    </xdr:sp>
    <xdr:clientData/>
  </xdr:twoCellAnchor>
  <xdr:twoCellAnchor>
    <xdr:from>
      <xdr:col>14</xdr:col>
      <xdr:colOff>542305</xdr:colOff>
      <xdr:row>27</xdr:row>
      <xdr:rowOff>7919</xdr:rowOff>
    </xdr:from>
    <xdr:to>
      <xdr:col>20</xdr:col>
      <xdr:colOff>411677</xdr:colOff>
      <xdr:row>51</xdr:row>
      <xdr:rowOff>24741</xdr:rowOff>
    </xdr:to>
    <xdr:sp macro="" textlink="">
      <xdr:nvSpPr>
        <xdr:cNvPr id="13" name="Rectangle: Rounded Corners 12">
          <a:extLst>
            <a:ext uri="{FF2B5EF4-FFF2-40B4-BE49-F238E27FC236}">
              <a16:creationId xmlns:a16="http://schemas.microsoft.com/office/drawing/2014/main" id="{F2E71AD3-742F-252E-C9A5-85F024D10B17}"/>
            </a:ext>
          </a:extLst>
        </xdr:cNvPr>
        <xdr:cNvSpPr/>
      </xdr:nvSpPr>
      <xdr:spPr>
        <a:xfrm>
          <a:off x="9076705" y="4870864"/>
          <a:ext cx="3526972" cy="4339441"/>
        </a:xfrm>
        <a:prstGeom prst="roundRect">
          <a:avLst>
            <a:gd name="adj" fmla="val 524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u="sng"/>
        </a:p>
      </xdr:txBody>
    </xdr:sp>
    <xdr:clientData/>
  </xdr:twoCellAnchor>
  <xdr:twoCellAnchor>
    <xdr:from>
      <xdr:col>10</xdr:col>
      <xdr:colOff>184420</xdr:colOff>
      <xdr:row>36</xdr:row>
      <xdr:rowOff>136609</xdr:rowOff>
    </xdr:from>
    <xdr:to>
      <xdr:col>14</xdr:col>
      <xdr:colOff>349882</xdr:colOff>
      <xdr:row>51</xdr:row>
      <xdr:rowOff>24740</xdr:rowOff>
    </xdr:to>
    <xdr:sp macro="" textlink="">
      <xdr:nvSpPr>
        <xdr:cNvPr id="14" name="Rectangle: Rounded Corners 13">
          <a:extLst>
            <a:ext uri="{FF2B5EF4-FFF2-40B4-BE49-F238E27FC236}">
              <a16:creationId xmlns:a16="http://schemas.microsoft.com/office/drawing/2014/main" id="{28F908E9-C792-DBDA-62A0-C804C53A8DE5}"/>
            </a:ext>
          </a:extLst>
        </xdr:cNvPr>
        <xdr:cNvSpPr/>
      </xdr:nvSpPr>
      <xdr:spPr>
        <a:xfrm>
          <a:off x="6280420" y="6620536"/>
          <a:ext cx="2603862" cy="2589768"/>
        </a:xfrm>
        <a:prstGeom prst="roundRect">
          <a:avLst>
            <a:gd name="adj" fmla="val 747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u="sng"/>
        </a:p>
      </xdr:txBody>
    </xdr:sp>
    <xdr:clientData/>
  </xdr:twoCellAnchor>
  <xdr:twoCellAnchor>
    <xdr:from>
      <xdr:col>10</xdr:col>
      <xdr:colOff>281444</xdr:colOff>
      <xdr:row>16</xdr:row>
      <xdr:rowOff>156656</xdr:rowOff>
    </xdr:from>
    <xdr:to>
      <xdr:col>11</xdr:col>
      <xdr:colOff>498763</xdr:colOff>
      <xdr:row>18</xdr:row>
      <xdr:rowOff>96981</xdr:rowOff>
    </xdr:to>
    <xdr:sp macro="" textlink="'PROD DATA'!C23">
      <xdr:nvSpPr>
        <xdr:cNvPr id="18" name="TextBox 17">
          <a:extLst>
            <a:ext uri="{FF2B5EF4-FFF2-40B4-BE49-F238E27FC236}">
              <a16:creationId xmlns:a16="http://schemas.microsoft.com/office/drawing/2014/main" id="{F655052F-8882-968A-8B4F-E324CD332D3B}"/>
            </a:ext>
          </a:extLst>
        </xdr:cNvPr>
        <xdr:cNvSpPr txBox="1"/>
      </xdr:nvSpPr>
      <xdr:spPr>
        <a:xfrm>
          <a:off x="6377444" y="3038401"/>
          <a:ext cx="826919" cy="30054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E12EBF-9885-4C07-8134-96C80BD53D43}" type="TxLink">
            <a:rPr lang="en-US" sz="1600" b="1" i="0" u="none" strike="noStrike">
              <a:solidFill>
                <a:srgbClr val="000000"/>
              </a:solidFill>
              <a:latin typeface="Aptos Narrow"/>
            </a:rPr>
            <a:t>0.60%</a:t>
          </a:fld>
          <a:endParaRPr lang="en-IN" sz="1600" b="1"/>
        </a:p>
      </xdr:txBody>
    </xdr:sp>
    <xdr:clientData/>
  </xdr:twoCellAnchor>
  <xdr:twoCellAnchor>
    <xdr:from>
      <xdr:col>12</xdr:col>
      <xdr:colOff>597917</xdr:colOff>
      <xdr:row>16</xdr:row>
      <xdr:rowOff>163512</xdr:rowOff>
    </xdr:from>
    <xdr:to>
      <xdr:col>14</xdr:col>
      <xdr:colOff>320331</xdr:colOff>
      <xdr:row>18</xdr:row>
      <xdr:rowOff>93369</xdr:rowOff>
    </xdr:to>
    <xdr:sp macro="" textlink="'PROD DATA'!C22">
      <xdr:nvSpPr>
        <xdr:cNvPr id="19" name="TextBox 18">
          <a:extLst>
            <a:ext uri="{FF2B5EF4-FFF2-40B4-BE49-F238E27FC236}">
              <a16:creationId xmlns:a16="http://schemas.microsoft.com/office/drawing/2014/main" id="{799D2109-FC1C-8161-F8B0-44ECBB345FD3}"/>
            </a:ext>
          </a:extLst>
        </xdr:cNvPr>
        <xdr:cNvSpPr txBox="1"/>
      </xdr:nvSpPr>
      <xdr:spPr>
        <a:xfrm>
          <a:off x="7913117" y="3131999"/>
          <a:ext cx="941614" cy="300918"/>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4BC9B6-E171-40E6-98F5-9B2B75997948}" type="TxLink">
            <a:rPr lang="en-US" sz="1400" b="1" i="0" u="none" strike="noStrike">
              <a:solidFill>
                <a:schemeClr val="bg1"/>
              </a:solidFill>
              <a:latin typeface="Aptos Narrow"/>
            </a:rPr>
            <a:pPr/>
            <a:t>  524.73 K</a:t>
          </a:fld>
          <a:endParaRPr lang="en-IN" sz="1400" b="1">
            <a:solidFill>
              <a:schemeClr val="bg1"/>
            </a:solidFill>
          </a:endParaRPr>
        </a:p>
      </xdr:txBody>
    </xdr:sp>
    <xdr:clientData/>
  </xdr:twoCellAnchor>
  <xdr:twoCellAnchor>
    <xdr:from>
      <xdr:col>2</xdr:col>
      <xdr:colOff>114356</xdr:colOff>
      <xdr:row>16</xdr:row>
      <xdr:rowOff>176573</xdr:rowOff>
    </xdr:from>
    <xdr:to>
      <xdr:col>3</xdr:col>
      <xdr:colOff>320096</xdr:colOff>
      <xdr:row>18</xdr:row>
      <xdr:rowOff>105341</xdr:rowOff>
    </xdr:to>
    <xdr:sp macro="" textlink="'PROD DATA'!C25">
      <xdr:nvSpPr>
        <xdr:cNvPr id="21" name="TextBox 20">
          <a:extLst>
            <a:ext uri="{FF2B5EF4-FFF2-40B4-BE49-F238E27FC236}">
              <a16:creationId xmlns:a16="http://schemas.microsoft.com/office/drawing/2014/main" id="{B146B65D-7154-4D3C-9B86-575C99DD26C4}"/>
            </a:ext>
          </a:extLst>
        </xdr:cNvPr>
        <xdr:cNvSpPr txBox="1"/>
      </xdr:nvSpPr>
      <xdr:spPr>
        <a:xfrm>
          <a:off x="1333556" y="3145060"/>
          <a:ext cx="815340" cy="299829"/>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386B96-6153-4CFC-8F38-E5C01A50D7E4}" type="TxLink">
            <a:rPr lang="en-US" sz="1400" b="1" i="0" u="none" strike="noStrike">
              <a:solidFill>
                <a:schemeClr val="bg1"/>
              </a:solidFill>
              <a:latin typeface="Aptos Narrow"/>
            </a:rPr>
            <a:pPr/>
            <a:t>  10.68 K</a:t>
          </a:fld>
          <a:endParaRPr lang="en-IN" sz="1400" b="1">
            <a:solidFill>
              <a:schemeClr val="bg1"/>
            </a:solidFill>
          </a:endParaRPr>
        </a:p>
      </xdr:txBody>
    </xdr:sp>
    <xdr:clientData/>
  </xdr:twoCellAnchor>
  <xdr:twoCellAnchor>
    <xdr:from>
      <xdr:col>7</xdr:col>
      <xdr:colOff>333993</xdr:colOff>
      <xdr:row>16</xdr:row>
      <xdr:rowOff>152401</xdr:rowOff>
    </xdr:from>
    <xdr:to>
      <xdr:col>9</xdr:col>
      <xdr:colOff>13854</xdr:colOff>
      <xdr:row>18</xdr:row>
      <xdr:rowOff>95401</xdr:rowOff>
    </xdr:to>
    <xdr:sp macro="" textlink="'PROD DATA'!C24">
      <xdr:nvSpPr>
        <xdr:cNvPr id="22" name="TextBox 21">
          <a:extLst>
            <a:ext uri="{FF2B5EF4-FFF2-40B4-BE49-F238E27FC236}">
              <a16:creationId xmlns:a16="http://schemas.microsoft.com/office/drawing/2014/main" id="{762A46A4-23A7-045D-FA66-D4C3CF2DA0A3}"/>
            </a:ext>
          </a:extLst>
        </xdr:cNvPr>
        <xdr:cNvSpPr txBox="1"/>
      </xdr:nvSpPr>
      <xdr:spPr>
        <a:xfrm>
          <a:off x="4601193" y="3034146"/>
          <a:ext cx="899061" cy="30321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0B18880-36DC-4D91-9BDA-95BF3D85FA25}" type="TxLink">
            <a:rPr lang="en-US" sz="1600" b="1" i="0" u="none" strike="noStrike">
              <a:solidFill>
                <a:srgbClr val="000000"/>
              </a:solidFill>
              <a:latin typeface="Aptos Narrow"/>
            </a:rPr>
            <a:t> 86.24 M</a:t>
          </a:fld>
          <a:endParaRPr lang="en-IN" sz="1600" b="1"/>
        </a:p>
      </xdr:txBody>
    </xdr:sp>
    <xdr:clientData/>
  </xdr:twoCellAnchor>
  <xdr:twoCellAnchor>
    <xdr:from>
      <xdr:col>4</xdr:col>
      <xdr:colOff>523899</xdr:colOff>
      <xdr:row>17</xdr:row>
      <xdr:rowOff>3860</xdr:rowOff>
    </xdr:from>
    <xdr:to>
      <xdr:col>6</xdr:col>
      <xdr:colOff>180109</xdr:colOff>
      <xdr:row>19</xdr:row>
      <xdr:rowOff>55417</xdr:rowOff>
    </xdr:to>
    <xdr:sp macro="" textlink="'PROD DATA'!C21">
      <xdr:nvSpPr>
        <xdr:cNvPr id="23" name="TextBox 22">
          <a:extLst>
            <a:ext uri="{FF2B5EF4-FFF2-40B4-BE49-F238E27FC236}">
              <a16:creationId xmlns:a16="http://schemas.microsoft.com/office/drawing/2014/main" id="{223E3C1E-5549-95FF-EB0D-A6819D1D1576}"/>
            </a:ext>
          </a:extLst>
        </xdr:cNvPr>
        <xdr:cNvSpPr txBox="1"/>
      </xdr:nvSpPr>
      <xdr:spPr>
        <a:xfrm>
          <a:off x="2962299" y="3065715"/>
          <a:ext cx="875410" cy="41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A5069E-6766-4286-B82C-668580146772}" type="TxLink">
            <a:rPr lang="en-US" sz="1600" b="1" i="0" u="none" strike="noStrike">
              <a:solidFill>
                <a:srgbClr val="000000"/>
              </a:solidFill>
              <a:latin typeface="Aptos Narrow"/>
            </a:rPr>
            <a:t> 86.77 M</a:t>
          </a:fld>
          <a:endParaRPr lang="en-IN" sz="1600" b="1"/>
        </a:p>
      </xdr:txBody>
    </xdr:sp>
    <xdr:clientData/>
  </xdr:twoCellAnchor>
  <xdr:twoCellAnchor>
    <xdr:from>
      <xdr:col>26</xdr:col>
      <xdr:colOff>395349</xdr:colOff>
      <xdr:row>10</xdr:row>
      <xdr:rowOff>46514</xdr:rowOff>
    </xdr:from>
    <xdr:to>
      <xdr:col>30</xdr:col>
      <xdr:colOff>574322</xdr:colOff>
      <xdr:row>50</xdr:row>
      <xdr:rowOff>166255</xdr:rowOff>
    </xdr:to>
    <xdr:sp macro="" textlink="">
      <xdr:nvSpPr>
        <xdr:cNvPr id="26" name="Rectangle: Rounded Corners 25">
          <a:extLst>
            <a:ext uri="{FF2B5EF4-FFF2-40B4-BE49-F238E27FC236}">
              <a16:creationId xmlns:a16="http://schemas.microsoft.com/office/drawing/2014/main" id="{ED645415-6F45-F41F-877A-1111CB5DB81A}"/>
            </a:ext>
          </a:extLst>
        </xdr:cNvPr>
        <xdr:cNvSpPr/>
      </xdr:nvSpPr>
      <xdr:spPr>
        <a:xfrm>
          <a:off x="16244949" y="1847605"/>
          <a:ext cx="2617373" cy="7324105"/>
        </a:xfrm>
        <a:prstGeom prst="roundRect">
          <a:avLst>
            <a:gd name="adj" fmla="val 502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u="sng"/>
        </a:p>
      </xdr:txBody>
    </xdr:sp>
    <xdr:clientData/>
  </xdr:twoCellAnchor>
  <xdr:twoCellAnchor editAs="oneCell">
    <xdr:from>
      <xdr:col>26</xdr:col>
      <xdr:colOff>520533</xdr:colOff>
      <xdr:row>10</xdr:row>
      <xdr:rowOff>154344</xdr:rowOff>
    </xdr:from>
    <xdr:to>
      <xdr:col>30</xdr:col>
      <xdr:colOff>509648</xdr:colOff>
      <xdr:row>26</xdr:row>
      <xdr:rowOff>46514</xdr:rowOff>
    </xdr:to>
    <mc:AlternateContent xmlns:mc="http://schemas.openxmlformats.org/markup-compatibility/2006">
      <mc:Choice xmlns:a14="http://schemas.microsoft.com/office/drawing/2010/main" Requires="a14">
        <xdr:graphicFrame macro="">
          <xdr:nvGraphicFramePr>
            <xdr:cNvPr id="24" name="Fin Date">
              <a:extLst>
                <a:ext uri="{FF2B5EF4-FFF2-40B4-BE49-F238E27FC236}">
                  <a16:creationId xmlns:a16="http://schemas.microsoft.com/office/drawing/2014/main" id="{05BA83B1-5792-4AC8-9A83-A31DFEBD05C7}"/>
                </a:ext>
              </a:extLst>
            </xdr:cNvPr>
            <xdr:cNvGraphicFramePr/>
          </xdr:nvGraphicFramePr>
          <xdr:xfrm>
            <a:off x="0" y="0"/>
            <a:ext cx="0" cy="0"/>
          </xdr:xfrm>
          <a:graphic>
            <a:graphicData uri="http://schemas.microsoft.com/office/drawing/2010/slicer">
              <sle:slicer xmlns:sle="http://schemas.microsoft.com/office/drawing/2010/slicer" name="Fin Date"/>
            </a:graphicData>
          </a:graphic>
        </xdr:graphicFrame>
      </mc:Choice>
      <mc:Fallback>
        <xdr:sp macro="" textlink="">
          <xdr:nvSpPr>
            <xdr:cNvPr id="0" name=""/>
            <xdr:cNvSpPr>
              <a:spLocks noTextEdit="1"/>
            </xdr:cNvSpPr>
          </xdr:nvSpPr>
          <xdr:spPr>
            <a:xfrm>
              <a:off x="16370133" y="2004915"/>
              <a:ext cx="2427515" cy="2853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525244</xdr:colOff>
      <xdr:row>26</xdr:row>
      <xdr:rowOff>82295</xdr:rowOff>
    </xdr:from>
    <xdr:to>
      <xdr:col>30</xdr:col>
      <xdr:colOff>377041</xdr:colOff>
      <xdr:row>32</xdr:row>
      <xdr:rowOff>87417</xdr:rowOff>
    </xdr:to>
    <mc:AlternateContent xmlns:mc="http://schemas.openxmlformats.org/markup-compatibility/2006">
      <mc:Choice xmlns:a14="http://schemas.microsoft.com/office/drawing/2010/main" Requires="a14">
        <xdr:graphicFrame macro="">
          <xdr:nvGraphicFramePr>
            <xdr:cNvPr id="25" name="Department Name">
              <a:extLst>
                <a:ext uri="{FF2B5EF4-FFF2-40B4-BE49-F238E27FC236}">
                  <a16:creationId xmlns:a16="http://schemas.microsoft.com/office/drawing/2014/main" id="{9617A586-A9C0-44BF-9692-AEF4CFF77B5B}"/>
                </a:ext>
              </a:extLst>
            </xdr:cNvPr>
            <xdr:cNvGraphicFramePr/>
          </xdr:nvGraphicFramePr>
          <xdr:xfrm>
            <a:off x="0" y="0"/>
            <a:ext cx="0" cy="0"/>
          </xdr:xfrm>
          <a:graphic>
            <a:graphicData uri="http://schemas.microsoft.com/office/drawing/2010/slicer">
              <sle:slicer xmlns:sle="http://schemas.microsoft.com/office/drawing/2010/slicer" name="Department Name"/>
            </a:graphicData>
          </a:graphic>
        </xdr:graphicFrame>
      </mc:Choice>
      <mc:Fallback>
        <xdr:sp macro="" textlink="">
          <xdr:nvSpPr>
            <xdr:cNvPr id="0" name=""/>
            <xdr:cNvSpPr>
              <a:spLocks noTextEdit="1"/>
            </xdr:cNvSpPr>
          </xdr:nvSpPr>
          <xdr:spPr>
            <a:xfrm>
              <a:off x="16374844" y="4893781"/>
              <a:ext cx="2290197" cy="11154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595101</xdr:colOff>
      <xdr:row>32</xdr:row>
      <xdr:rowOff>135696</xdr:rowOff>
    </xdr:from>
    <xdr:to>
      <xdr:col>30</xdr:col>
      <xdr:colOff>552201</xdr:colOff>
      <xdr:row>50</xdr:row>
      <xdr:rowOff>135693</xdr:rowOff>
    </xdr:to>
    <mc:AlternateContent xmlns:mc="http://schemas.openxmlformats.org/markup-compatibility/2006">
      <mc:Choice xmlns:a14="http://schemas.microsoft.com/office/drawing/2010/main" Requires="a14">
        <xdr:graphicFrame macro="">
          <xdr:nvGraphicFramePr>
            <xdr:cNvPr id="54" name="Operation Name">
              <a:extLst>
                <a:ext uri="{FF2B5EF4-FFF2-40B4-BE49-F238E27FC236}">
                  <a16:creationId xmlns:a16="http://schemas.microsoft.com/office/drawing/2014/main" id="{13FD5392-4DFE-4C89-8357-A0FBAD74D6B1}"/>
                </a:ext>
              </a:extLst>
            </xdr:cNvPr>
            <xdr:cNvGraphicFramePr/>
          </xdr:nvGraphicFramePr>
          <xdr:xfrm>
            <a:off x="0" y="0"/>
            <a:ext cx="0" cy="0"/>
          </xdr:xfrm>
          <a:graphic>
            <a:graphicData uri="http://schemas.microsoft.com/office/drawing/2010/slicer">
              <sle:slicer xmlns:sle="http://schemas.microsoft.com/office/drawing/2010/slicer" name="Operation Name"/>
            </a:graphicData>
          </a:graphic>
        </xdr:graphicFrame>
      </mc:Choice>
      <mc:Fallback>
        <xdr:sp macro="" textlink="">
          <xdr:nvSpPr>
            <xdr:cNvPr id="0" name=""/>
            <xdr:cNvSpPr>
              <a:spLocks noTextEdit="1"/>
            </xdr:cNvSpPr>
          </xdr:nvSpPr>
          <xdr:spPr>
            <a:xfrm>
              <a:off x="16444701" y="6057525"/>
              <a:ext cx="2395500" cy="3331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172191</xdr:colOff>
      <xdr:row>37</xdr:row>
      <xdr:rowOff>29865</xdr:rowOff>
    </xdr:from>
    <xdr:to>
      <xdr:col>10</xdr:col>
      <xdr:colOff>118850</xdr:colOff>
      <xdr:row>52</xdr:row>
      <xdr:rowOff>7918</xdr:rowOff>
    </xdr:to>
    <xdr:graphicFrame macro="">
      <xdr:nvGraphicFramePr>
        <xdr:cNvPr id="55" name="Chart 54">
          <a:extLst>
            <a:ext uri="{FF2B5EF4-FFF2-40B4-BE49-F238E27FC236}">
              <a16:creationId xmlns:a16="http://schemas.microsoft.com/office/drawing/2014/main" id="{07886AA1-A535-457C-B75B-141B67E1B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553830</xdr:colOff>
      <xdr:row>20</xdr:row>
      <xdr:rowOff>129757</xdr:rowOff>
    </xdr:from>
    <xdr:to>
      <xdr:col>15</xdr:col>
      <xdr:colOff>11430</xdr:colOff>
      <xdr:row>35</xdr:row>
      <xdr:rowOff>24743</xdr:rowOff>
    </xdr:to>
    <xdr:graphicFrame macro="">
      <xdr:nvGraphicFramePr>
        <xdr:cNvPr id="56" name="Chart 55">
          <a:extLst>
            <a:ext uri="{FF2B5EF4-FFF2-40B4-BE49-F238E27FC236}">
              <a16:creationId xmlns:a16="http://schemas.microsoft.com/office/drawing/2014/main" id="{27CF5C81-3BC6-4E77-8905-08C5519985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125956</xdr:colOff>
      <xdr:row>36</xdr:row>
      <xdr:rowOff>43247</xdr:rowOff>
    </xdr:from>
    <xdr:to>
      <xdr:col>14</xdr:col>
      <xdr:colOff>553191</xdr:colOff>
      <xdr:row>50</xdr:row>
      <xdr:rowOff>144484</xdr:rowOff>
    </xdr:to>
    <xdr:graphicFrame macro="">
      <xdr:nvGraphicFramePr>
        <xdr:cNvPr id="57" name="Chart 56">
          <a:extLst>
            <a:ext uri="{FF2B5EF4-FFF2-40B4-BE49-F238E27FC236}">
              <a16:creationId xmlns:a16="http://schemas.microsoft.com/office/drawing/2014/main" id="{F570A836-3B33-4731-8DF1-E62E1CCE2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574963</xdr:colOff>
      <xdr:row>10</xdr:row>
      <xdr:rowOff>57399</xdr:rowOff>
    </xdr:from>
    <xdr:to>
      <xdr:col>26</xdr:col>
      <xdr:colOff>270163</xdr:colOff>
      <xdr:row>26</xdr:row>
      <xdr:rowOff>68284</xdr:rowOff>
    </xdr:to>
    <xdr:sp macro="" textlink="">
      <xdr:nvSpPr>
        <xdr:cNvPr id="15" name="Rectangle: Rounded Corners 14">
          <a:extLst>
            <a:ext uri="{FF2B5EF4-FFF2-40B4-BE49-F238E27FC236}">
              <a16:creationId xmlns:a16="http://schemas.microsoft.com/office/drawing/2014/main" id="{C4758DF1-25E9-8ECE-DB31-4A91E8A6A938}"/>
            </a:ext>
          </a:extLst>
        </xdr:cNvPr>
        <xdr:cNvSpPr/>
      </xdr:nvSpPr>
      <xdr:spPr>
        <a:xfrm>
          <a:off x="12766963" y="1858490"/>
          <a:ext cx="3352800" cy="2892630"/>
        </a:xfrm>
        <a:prstGeom prst="roundRect">
          <a:avLst>
            <a:gd name="adj" fmla="val 32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u="sng"/>
        </a:p>
      </xdr:txBody>
    </xdr:sp>
    <xdr:clientData/>
  </xdr:twoCellAnchor>
  <xdr:twoCellAnchor>
    <xdr:from>
      <xdr:col>21</xdr:col>
      <xdr:colOff>19791</xdr:colOff>
      <xdr:row>27</xdr:row>
      <xdr:rowOff>46514</xdr:rowOff>
    </xdr:from>
    <xdr:to>
      <xdr:col>26</xdr:col>
      <xdr:colOff>313704</xdr:colOff>
      <xdr:row>51</xdr:row>
      <xdr:rowOff>24741</xdr:rowOff>
    </xdr:to>
    <xdr:sp macro="" textlink="">
      <xdr:nvSpPr>
        <xdr:cNvPr id="16" name="Rectangle: Rounded Corners 15">
          <a:extLst>
            <a:ext uri="{FF2B5EF4-FFF2-40B4-BE49-F238E27FC236}">
              <a16:creationId xmlns:a16="http://schemas.microsoft.com/office/drawing/2014/main" id="{511001B6-1715-E334-7CD5-2E895C42F510}"/>
            </a:ext>
          </a:extLst>
        </xdr:cNvPr>
        <xdr:cNvSpPr/>
      </xdr:nvSpPr>
      <xdr:spPr>
        <a:xfrm>
          <a:off x="12821391" y="4909459"/>
          <a:ext cx="3341913" cy="4300846"/>
        </a:xfrm>
        <a:prstGeom prst="roundRect">
          <a:avLst>
            <a:gd name="adj" fmla="val 168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u="sng"/>
        </a:p>
      </xdr:txBody>
    </xdr:sp>
    <xdr:clientData/>
  </xdr:twoCellAnchor>
  <xdr:twoCellAnchor>
    <xdr:from>
      <xdr:col>15</xdr:col>
      <xdr:colOff>271521</xdr:colOff>
      <xdr:row>10</xdr:row>
      <xdr:rowOff>83932</xdr:rowOff>
    </xdr:from>
    <xdr:to>
      <xdr:col>20</xdr:col>
      <xdr:colOff>293293</xdr:colOff>
      <xdr:row>25</xdr:row>
      <xdr:rowOff>166688</xdr:rowOff>
    </xdr:to>
    <xdr:graphicFrame macro="">
      <xdr:nvGraphicFramePr>
        <xdr:cNvPr id="17" name="Chart 16">
          <a:extLst>
            <a:ext uri="{FF2B5EF4-FFF2-40B4-BE49-F238E27FC236}">
              <a16:creationId xmlns:a16="http://schemas.microsoft.com/office/drawing/2014/main" id="{B0E36615-150B-4926-A5B1-97B8A0F49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52448</xdr:colOff>
      <xdr:row>9</xdr:row>
      <xdr:rowOff>133598</xdr:rowOff>
    </xdr:from>
    <xdr:to>
      <xdr:col>26</xdr:col>
      <xdr:colOff>74220</xdr:colOff>
      <xdr:row>25</xdr:row>
      <xdr:rowOff>111828</xdr:rowOff>
    </xdr:to>
    <xdr:graphicFrame macro="">
      <xdr:nvGraphicFramePr>
        <xdr:cNvPr id="20" name="Chart 19">
          <a:extLst>
            <a:ext uri="{FF2B5EF4-FFF2-40B4-BE49-F238E27FC236}">
              <a16:creationId xmlns:a16="http://schemas.microsoft.com/office/drawing/2014/main" id="{5B4B004C-87D9-4DB3-B493-370C2879E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117763</xdr:colOff>
      <xdr:row>27</xdr:row>
      <xdr:rowOff>100942</xdr:rowOff>
    </xdr:from>
    <xdr:to>
      <xdr:col>26</xdr:col>
      <xdr:colOff>224697</xdr:colOff>
      <xdr:row>50</xdr:row>
      <xdr:rowOff>46512</xdr:rowOff>
    </xdr:to>
    <xdr:graphicFrame macro="">
      <xdr:nvGraphicFramePr>
        <xdr:cNvPr id="11" name="Chart 10">
          <a:extLst>
            <a:ext uri="{FF2B5EF4-FFF2-40B4-BE49-F238E27FC236}">
              <a16:creationId xmlns:a16="http://schemas.microsoft.com/office/drawing/2014/main" id="{45D0D78B-FDA2-4175-8111-5C1F3D944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248391</xdr:colOff>
      <xdr:row>23</xdr:row>
      <xdr:rowOff>7918</xdr:rowOff>
    </xdr:from>
    <xdr:to>
      <xdr:col>21</xdr:col>
      <xdr:colOff>193963</xdr:colOff>
      <xdr:row>29</xdr:row>
      <xdr:rowOff>57398</xdr:rowOff>
    </xdr:to>
    <xdr:sp macro="" textlink="">
      <xdr:nvSpPr>
        <xdr:cNvPr id="29" name="Oval 28">
          <a:extLst>
            <a:ext uri="{FF2B5EF4-FFF2-40B4-BE49-F238E27FC236}">
              <a16:creationId xmlns:a16="http://schemas.microsoft.com/office/drawing/2014/main" id="{0177D10E-F318-4649-2B9C-517C7EB08D4D}"/>
            </a:ext>
          </a:extLst>
        </xdr:cNvPr>
        <xdr:cNvSpPr/>
      </xdr:nvSpPr>
      <xdr:spPr>
        <a:xfrm>
          <a:off x="11830791" y="4150427"/>
          <a:ext cx="1164772" cy="1130135"/>
        </a:xfrm>
        <a:prstGeom prst="ellipse">
          <a:avLst/>
        </a:prstGeom>
        <a:solidFill>
          <a:schemeClr val="bg1"/>
        </a:solidFill>
        <a:ln>
          <a:noFill/>
        </a:ln>
        <a:effectLst>
          <a:outerShdw blurRad="114300" dist="38100" dir="5400000" algn="t"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400791</xdr:colOff>
      <xdr:row>10</xdr:row>
      <xdr:rowOff>46515</xdr:rowOff>
    </xdr:from>
    <xdr:to>
      <xdr:col>8</xdr:col>
      <xdr:colOff>574963</xdr:colOff>
      <xdr:row>14</xdr:row>
      <xdr:rowOff>90058</xdr:rowOff>
    </xdr:to>
    <xdr:sp macro="" textlink="">
      <xdr:nvSpPr>
        <xdr:cNvPr id="33" name="Oval 32">
          <a:extLst>
            <a:ext uri="{FF2B5EF4-FFF2-40B4-BE49-F238E27FC236}">
              <a16:creationId xmlns:a16="http://schemas.microsoft.com/office/drawing/2014/main" id="{7FC2F401-53C1-44FA-6120-4D5AF35AAD79}"/>
            </a:ext>
          </a:extLst>
        </xdr:cNvPr>
        <xdr:cNvSpPr/>
      </xdr:nvSpPr>
      <xdr:spPr>
        <a:xfrm>
          <a:off x="4667991" y="1847606"/>
          <a:ext cx="783772" cy="763979"/>
        </a:xfrm>
        <a:prstGeom prst="ellipse">
          <a:avLst/>
        </a:prstGeom>
        <a:solidFill>
          <a:srgbClr val="FA8D0A"/>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509648</xdr:colOff>
      <xdr:row>10</xdr:row>
      <xdr:rowOff>35630</xdr:rowOff>
    </xdr:from>
    <xdr:to>
      <xdr:col>6</xdr:col>
      <xdr:colOff>74220</xdr:colOff>
      <xdr:row>14</xdr:row>
      <xdr:rowOff>79173</xdr:rowOff>
    </xdr:to>
    <xdr:sp macro="" textlink="">
      <xdr:nvSpPr>
        <xdr:cNvPr id="34" name="Oval 33">
          <a:extLst>
            <a:ext uri="{FF2B5EF4-FFF2-40B4-BE49-F238E27FC236}">
              <a16:creationId xmlns:a16="http://schemas.microsoft.com/office/drawing/2014/main" id="{DD33E68C-1A50-1E99-2F14-A33239137A4C}"/>
            </a:ext>
          </a:extLst>
        </xdr:cNvPr>
        <xdr:cNvSpPr/>
      </xdr:nvSpPr>
      <xdr:spPr>
        <a:xfrm>
          <a:off x="2948048" y="1836721"/>
          <a:ext cx="783772" cy="763979"/>
        </a:xfrm>
        <a:prstGeom prst="ellipse">
          <a:avLst/>
        </a:prstGeom>
        <a:solidFill>
          <a:srgbClr val="FA8D0A"/>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193964</xdr:colOff>
      <xdr:row>10</xdr:row>
      <xdr:rowOff>24744</xdr:rowOff>
    </xdr:from>
    <xdr:to>
      <xdr:col>11</xdr:col>
      <xdr:colOff>368136</xdr:colOff>
      <xdr:row>14</xdr:row>
      <xdr:rowOff>68287</xdr:rowOff>
    </xdr:to>
    <xdr:sp macro="" textlink="">
      <xdr:nvSpPr>
        <xdr:cNvPr id="35" name="Oval 34">
          <a:extLst>
            <a:ext uri="{FF2B5EF4-FFF2-40B4-BE49-F238E27FC236}">
              <a16:creationId xmlns:a16="http://schemas.microsoft.com/office/drawing/2014/main" id="{D7F16A1F-0D42-5E12-1FF0-CB2C832C60A1}"/>
            </a:ext>
          </a:extLst>
        </xdr:cNvPr>
        <xdr:cNvSpPr/>
      </xdr:nvSpPr>
      <xdr:spPr>
        <a:xfrm>
          <a:off x="6289964" y="1825835"/>
          <a:ext cx="783772" cy="763979"/>
        </a:xfrm>
        <a:prstGeom prst="ellipse">
          <a:avLst/>
        </a:prstGeom>
        <a:solidFill>
          <a:srgbClr val="FA8D0A"/>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8907</xdr:colOff>
      <xdr:row>10</xdr:row>
      <xdr:rowOff>35631</xdr:rowOff>
    </xdr:from>
    <xdr:to>
      <xdr:col>14</xdr:col>
      <xdr:colOff>183079</xdr:colOff>
      <xdr:row>14</xdr:row>
      <xdr:rowOff>79174</xdr:rowOff>
    </xdr:to>
    <xdr:sp macro="" textlink="">
      <xdr:nvSpPr>
        <xdr:cNvPr id="36" name="Oval 35">
          <a:extLst>
            <a:ext uri="{FF2B5EF4-FFF2-40B4-BE49-F238E27FC236}">
              <a16:creationId xmlns:a16="http://schemas.microsoft.com/office/drawing/2014/main" id="{5CE4001A-4A22-9054-CDC8-0E187731757F}"/>
            </a:ext>
          </a:extLst>
        </xdr:cNvPr>
        <xdr:cNvSpPr/>
      </xdr:nvSpPr>
      <xdr:spPr>
        <a:xfrm>
          <a:off x="7933707" y="1836722"/>
          <a:ext cx="783772" cy="763979"/>
        </a:xfrm>
        <a:prstGeom prst="ellipse">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106880</xdr:colOff>
      <xdr:row>9</xdr:row>
      <xdr:rowOff>177144</xdr:rowOff>
    </xdr:from>
    <xdr:to>
      <xdr:col>3</xdr:col>
      <xdr:colOff>281052</xdr:colOff>
      <xdr:row>14</xdr:row>
      <xdr:rowOff>35631</xdr:rowOff>
    </xdr:to>
    <xdr:sp macro="" textlink="">
      <xdr:nvSpPr>
        <xdr:cNvPr id="37" name="Oval 36">
          <a:extLst>
            <a:ext uri="{FF2B5EF4-FFF2-40B4-BE49-F238E27FC236}">
              <a16:creationId xmlns:a16="http://schemas.microsoft.com/office/drawing/2014/main" id="{CD107DA7-F4FE-38E7-4D7D-6FFE85252FA2}"/>
            </a:ext>
          </a:extLst>
        </xdr:cNvPr>
        <xdr:cNvSpPr/>
      </xdr:nvSpPr>
      <xdr:spPr>
        <a:xfrm>
          <a:off x="1326080" y="1798126"/>
          <a:ext cx="783772" cy="759032"/>
        </a:xfrm>
        <a:prstGeom prst="ellipse">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19</xdr:col>
      <xdr:colOff>337456</xdr:colOff>
      <xdr:row>23</xdr:row>
      <xdr:rowOff>65314</xdr:rowOff>
    </xdr:from>
    <xdr:to>
      <xdr:col>21</xdr:col>
      <xdr:colOff>119742</xdr:colOff>
      <xdr:row>28</xdr:row>
      <xdr:rowOff>141514</xdr:rowOff>
    </xdr:to>
    <xdr:pic>
      <xdr:nvPicPr>
        <xdr:cNvPr id="51" name="Picture 50">
          <a:extLst>
            <a:ext uri="{FF2B5EF4-FFF2-40B4-BE49-F238E27FC236}">
              <a16:creationId xmlns:a16="http://schemas.microsoft.com/office/drawing/2014/main" id="{BBE026C7-ECDF-9E57-05B6-2FC2465652D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919856" y="4189079"/>
          <a:ext cx="1001486" cy="972670"/>
        </a:xfrm>
        <a:prstGeom prst="rect">
          <a:avLst/>
        </a:prstGeom>
      </xdr:spPr>
    </xdr:pic>
    <xdr:clientData/>
  </xdr:twoCellAnchor>
  <xdr:twoCellAnchor>
    <xdr:from>
      <xdr:col>25</xdr:col>
      <xdr:colOff>305439</xdr:colOff>
      <xdr:row>27</xdr:row>
      <xdr:rowOff>83974</xdr:rowOff>
    </xdr:from>
    <xdr:to>
      <xdr:col>26</xdr:col>
      <xdr:colOff>323162</xdr:colOff>
      <xdr:row>30</xdr:row>
      <xdr:rowOff>118339</xdr:rowOff>
    </xdr:to>
    <xdr:pic>
      <xdr:nvPicPr>
        <xdr:cNvPr id="58" name="Picture 57">
          <a:extLst>
            <a:ext uri="{FF2B5EF4-FFF2-40B4-BE49-F238E27FC236}">
              <a16:creationId xmlns:a16="http://schemas.microsoft.com/office/drawing/2014/main" id="{D6D0E68D-8F75-4D1A-BF0E-2FD9E7AAA0B1}"/>
            </a:ext>
          </a:extLst>
        </xdr:cNvPr>
        <xdr:cNvPicPr>
          <a:picLocks noChangeAspect="1"/>
        </xdr:cNvPicPr>
      </xdr:nvPicPr>
      <xdr:blipFill>
        <a:blip xmlns:r="http://schemas.openxmlformats.org/officeDocument/2006/relationships" r:embed="rId8" cstate="print">
          <a:duotone>
            <a:schemeClr val="bg2">
              <a:shade val="45000"/>
              <a:satMod val="135000"/>
            </a:schemeClr>
            <a:prstClr val="white"/>
          </a:duotone>
          <a:extLst>
            <a:ext uri="{BEBA8EAE-BF5A-486C-A8C5-ECC9F3942E4B}">
              <a14:imgProps xmlns:a14="http://schemas.microsoft.com/office/drawing/2010/main">
                <a14:imgLayer r:embed="rId9">
                  <a14:imgEffect>
                    <a14:sharpenSoften amount="-50000"/>
                  </a14:imgEffect>
                  <a14:imgEffect>
                    <a14:saturation sat="300000"/>
                  </a14:imgEffect>
                </a14:imgLayer>
              </a14:imgProps>
            </a:ext>
            <a:ext uri="{28A0092B-C50C-407E-A947-70E740481C1C}">
              <a14:useLocalDpi xmlns:a14="http://schemas.microsoft.com/office/drawing/2010/main" val="0"/>
            </a:ext>
          </a:extLst>
        </a:blip>
        <a:stretch>
          <a:fillRect/>
        </a:stretch>
      </xdr:blipFill>
      <xdr:spPr>
        <a:xfrm>
          <a:off x="15545439" y="5080517"/>
          <a:ext cx="627323" cy="589536"/>
        </a:xfrm>
        <a:prstGeom prst="rect">
          <a:avLst/>
        </a:prstGeom>
      </xdr:spPr>
    </xdr:pic>
    <xdr:clientData/>
  </xdr:twoCellAnchor>
  <xdr:twoCellAnchor editAs="oneCell">
    <xdr:from>
      <xdr:col>7</xdr:col>
      <xdr:colOff>473279</xdr:colOff>
      <xdr:row>10</xdr:row>
      <xdr:rowOff>141052</xdr:rowOff>
    </xdr:from>
    <xdr:to>
      <xdr:col>8</xdr:col>
      <xdr:colOff>473283</xdr:colOff>
      <xdr:row>14</xdr:row>
      <xdr:rowOff>16190</xdr:rowOff>
    </xdr:to>
    <xdr:pic>
      <xdr:nvPicPr>
        <xdr:cNvPr id="61" name="Picture 60">
          <a:extLst>
            <a:ext uri="{FF2B5EF4-FFF2-40B4-BE49-F238E27FC236}">
              <a16:creationId xmlns:a16="http://schemas.microsoft.com/office/drawing/2014/main" id="{CE382A71-8A84-5FFE-E999-4A0C28336CB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40479" y="1933993"/>
          <a:ext cx="609604" cy="592315"/>
        </a:xfrm>
        <a:prstGeom prst="rect">
          <a:avLst/>
        </a:prstGeom>
      </xdr:spPr>
    </xdr:pic>
    <xdr:clientData/>
  </xdr:twoCellAnchor>
  <xdr:twoCellAnchor editAs="oneCell">
    <xdr:from>
      <xdr:col>10</xdr:col>
      <xdr:colOff>258435</xdr:colOff>
      <xdr:row>10</xdr:row>
      <xdr:rowOff>86081</xdr:rowOff>
    </xdr:from>
    <xdr:to>
      <xdr:col>11</xdr:col>
      <xdr:colOff>272142</xdr:colOff>
      <xdr:row>13</xdr:row>
      <xdr:rowOff>154216</xdr:rowOff>
    </xdr:to>
    <xdr:pic>
      <xdr:nvPicPr>
        <xdr:cNvPr id="65" name="Picture 64">
          <a:extLst>
            <a:ext uri="{FF2B5EF4-FFF2-40B4-BE49-F238E27FC236}">
              <a16:creationId xmlns:a16="http://schemas.microsoft.com/office/drawing/2014/main" id="{FA0FD40C-7F46-6905-A41E-7F2A081DF20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354435" y="1936652"/>
          <a:ext cx="623307" cy="623307"/>
        </a:xfrm>
        <a:prstGeom prst="rect">
          <a:avLst/>
        </a:prstGeom>
      </xdr:spPr>
    </xdr:pic>
    <xdr:clientData/>
  </xdr:twoCellAnchor>
  <xdr:twoCellAnchor editAs="oneCell">
    <xdr:from>
      <xdr:col>4</xdr:col>
      <xdr:colOff>594780</xdr:colOff>
      <xdr:row>10</xdr:row>
      <xdr:rowOff>125933</xdr:rowOff>
    </xdr:from>
    <xdr:to>
      <xdr:col>5</xdr:col>
      <xdr:colOff>586740</xdr:colOff>
      <xdr:row>14</xdr:row>
      <xdr:rowOff>18934</xdr:rowOff>
    </xdr:to>
    <xdr:pic>
      <xdr:nvPicPr>
        <xdr:cNvPr id="67" name="Picture 66">
          <a:extLst>
            <a:ext uri="{FF2B5EF4-FFF2-40B4-BE49-F238E27FC236}">
              <a16:creationId xmlns:a16="http://schemas.microsoft.com/office/drawing/2014/main" id="{12CC6CFF-A76F-486C-A9E5-67309576C22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33180" y="1954733"/>
          <a:ext cx="601560" cy="594041"/>
        </a:xfrm>
        <a:prstGeom prst="rect">
          <a:avLst/>
        </a:prstGeom>
      </xdr:spPr>
    </xdr:pic>
    <xdr:clientData/>
  </xdr:twoCellAnchor>
  <xdr:twoCellAnchor>
    <xdr:from>
      <xdr:col>14</xdr:col>
      <xdr:colOff>137126</xdr:colOff>
      <xdr:row>35</xdr:row>
      <xdr:rowOff>178905</xdr:rowOff>
    </xdr:from>
    <xdr:to>
      <xdr:col>15</xdr:col>
      <xdr:colOff>79513</xdr:colOff>
      <xdr:row>38</xdr:row>
      <xdr:rowOff>156273</xdr:rowOff>
    </xdr:to>
    <xdr:sp macro="" textlink="">
      <xdr:nvSpPr>
        <xdr:cNvPr id="79" name="Oval 78">
          <a:extLst>
            <a:ext uri="{FF2B5EF4-FFF2-40B4-BE49-F238E27FC236}">
              <a16:creationId xmlns:a16="http://schemas.microsoft.com/office/drawing/2014/main" id="{510D7AF6-93A6-BFDA-D8AB-FCD4983D727D}"/>
            </a:ext>
          </a:extLst>
        </xdr:cNvPr>
        <xdr:cNvSpPr/>
      </xdr:nvSpPr>
      <xdr:spPr>
        <a:xfrm>
          <a:off x="8671526" y="6672470"/>
          <a:ext cx="551987" cy="533960"/>
        </a:xfrm>
        <a:prstGeom prst="ellipse">
          <a:avLst/>
        </a:prstGeom>
        <a:solidFill>
          <a:schemeClr val="bg1"/>
        </a:solidFill>
        <a:ln>
          <a:noFill/>
        </a:ln>
        <a:effectLst>
          <a:outerShdw blurRad="114300" dist="38100" dir="5400000" algn="t"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268182</xdr:colOff>
      <xdr:row>37</xdr:row>
      <xdr:rowOff>174171</xdr:rowOff>
    </xdr:from>
    <xdr:to>
      <xdr:col>3</xdr:col>
      <xdr:colOff>533400</xdr:colOff>
      <xdr:row>42</xdr:row>
      <xdr:rowOff>130628</xdr:rowOff>
    </xdr:to>
    <xdr:sp macro="" textlink="">
      <xdr:nvSpPr>
        <xdr:cNvPr id="80" name="Oval 79">
          <a:extLst>
            <a:ext uri="{FF2B5EF4-FFF2-40B4-BE49-F238E27FC236}">
              <a16:creationId xmlns:a16="http://schemas.microsoft.com/office/drawing/2014/main" id="{D2E3EE4A-382A-FFB5-5C32-FB8F40629EF6}"/>
            </a:ext>
          </a:extLst>
        </xdr:cNvPr>
        <xdr:cNvSpPr/>
      </xdr:nvSpPr>
      <xdr:spPr>
        <a:xfrm>
          <a:off x="1487382" y="7021285"/>
          <a:ext cx="874818" cy="881743"/>
        </a:xfrm>
        <a:prstGeom prst="ellipse">
          <a:avLst/>
        </a:prstGeom>
        <a:solidFill>
          <a:schemeClr val="bg1"/>
        </a:solidFill>
        <a:ln>
          <a:noFill/>
        </a:ln>
        <a:effectLst>
          <a:outerShdw blurRad="114300" dist="38100" dir="5400000" algn="t"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469076</xdr:colOff>
      <xdr:row>39</xdr:row>
      <xdr:rowOff>2149</xdr:rowOff>
    </xdr:from>
    <xdr:to>
      <xdr:col>3</xdr:col>
      <xdr:colOff>391885</xdr:colOff>
      <xdr:row>41</xdr:row>
      <xdr:rowOff>165265</xdr:rowOff>
    </xdr:to>
    <xdr:pic>
      <xdr:nvPicPr>
        <xdr:cNvPr id="77" name="Picture 76">
          <a:extLst>
            <a:ext uri="{FF2B5EF4-FFF2-40B4-BE49-F238E27FC236}">
              <a16:creationId xmlns:a16="http://schemas.microsoft.com/office/drawing/2014/main" id="{300ADCB9-A9E5-83A8-2287-D60C124BCE9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88276" y="7219378"/>
          <a:ext cx="532409" cy="533230"/>
        </a:xfrm>
        <a:prstGeom prst="rect">
          <a:avLst/>
        </a:prstGeom>
      </xdr:spPr>
    </xdr:pic>
    <xdr:clientData/>
  </xdr:twoCellAnchor>
  <xdr:twoCellAnchor editAs="oneCell">
    <xdr:from>
      <xdr:col>13</xdr:col>
      <xdr:colOff>154718</xdr:colOff>
      <xdr:row>11</xdr:row>
      <xdr:rowOff>6240</xdr:rowOff>
    </xdr:from>
    <xdr:to>
      <xdr:col>14</xdr:col>
      <xdr:colOff>26276</xdr:colOff>
      <xdr:row>13</xdr:row>
      <xdr:rowOff>113409</xdr:rowOff>
    </xdr:to>
    <xdr:pic>
      <xdr:nvPicPr>
        <xdr:cNvPr id="84" name="Picture 83">
          <a:extLst>
            <a:ext uri="{FF2B5EF4-FFF2-40B4-BE49-F238E27FC236}">
              <a16:creationId xmlns:a16="http://schemas.microsoft.com/office/drawing/2014/main" id="{2EEF11EF-966F-7DC4-FDC8-1E457107F2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079518" y="2029481"/>
          <a:ext cx="481158" cy="475031"/>
        </a:xfrm>
        <a:prstGeom prst="rect">
          <a:avLst/>
        </a:prstGeom>
      </xdr:spPr>
    </xdr:pic>
    <xdr:clientData/>
  </xdr:twoCellAnchor>
  <xdr:twoCellAnchor editAs="oneCell">
    <xdr:from>
      <xdr:col>14</xdr:col>
      <xdr:colOff>163948</xdr:colOff>
      <xdr:row>35</xdr:row>
      <xdr:rowOff>179243</xdr:rowOff>
    </xdr:from>
    <xdr:to>
      <xdr:col>15</xdr:col>
      <xdr:colOff>59636</xdr:colOff>
      <xdr:row>38</xdr:row>
      <xdr:rowOff>153231</xdr:rowOff>
    </xdr:to>
    <xdr:pic>
      <xdr:nvPicPr>
        <xdr:cNvPr id="63" name="Picture 62">
          <a:extLst>
            <a:ext uri="{FF2B5EF4-FFF2-40B4-BE49-F238E27FC236}">
              <a16:creationId xmlns:a16="http://schemas.microsoft.com/office/drawing/2014/main" id="{4D41A347-2B84-38E0-0227-C1B95D74416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698348" y="6672808"/>
          <a:ext cx="505288" cy="530580"/>
        </a:xfrm>
        <a:prstGeom prst="rect">
          <a:avLst/>
        </a:prstGeom>
      </xdr:spPr>
    </xdr:pic>
    <xdr:clientData/>
  </xdr:twoCellAnchor>
  <xdr:twoCellAnchor>
    <xdr:from>
      <xdr:col>9</xdr:col>
      <xdr:colOff>512619</xdr:colOff>
      <xdr:row>3</xdr:row>
      <xdr:rowOff>27710</xdr:rowOff>
    </xdr:from>
    <xdr:to>
      <xdr:col>23</xdr:col>
      <xdr:colOff>147582</xdr:colOff>
      <xdr:row>8</xdr:row>
      <xdr:rowOff>82731</xdr:rowOff>
    </xdr:to>
    <xdr:sp macro="" textlink="">
      <xdr:nvSpPr>
        <xdr:cNvPr id="88" name="Rectangle: Rounded Corners 87">
          <a:extLst>
            <a:ext uri="{FF2B5EF4-FFF2-40B4-BE49-F238E27FC236}">
              <a16:creationId xmlns:a16="http://schemas.microsoft.com/office/drawing/2014/main" id="{DE7375BB-238C-4B12-BC64-5C7BA3368BBB}"/>
            </a:ext>
          </a:extLst>
        </xdr:cNvPr>
        <xdr:cNvSpPr/>
      </xdr:nvSpPr>
      <xdr:spPr>
        <a:xfrm>
          <a:off x="5999019" y="568037"/>
          <a:ext cx="8169363" cy="955567"/>
        </a:xfrm>
        <a:prstGeom prst="roundRect">
          <a:avLst>
            <a:gd name="adj" fmla="val 50000"/>
          </a:avLst>
        </a:prstGeom>
        <a:solidFill>
          <a:schemeClr val="bg1">
            <a:lumMod val="95000"/>
          </a:schemeClr>
        </a:solidFill>
        <a:ln>
          <a:solidFill>
            <a:schemeClr val="bg1"/>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126966</xdr:colOff>
      <xdr:row>2</xdr:row>
      <xdr:rowOff>136060</xdr:rowOff>
    </xdr:from>
    <xdr:to>
      <xdr:col>22</xdr:col>
      <xdr:colOff>605940</xdr:colOff>
      <xdr:row>8</xdr:row>
      <xdr:rowOff>102886</xdr:rowOff>
    </xdr:to>
    <xdr:sp macro="" textlink="">
      <xdr:nvSpPr>
        <xdr:cNvPr id="87" name="TextBox 86">
          <a:extLst>
            <a:ext uri="{FF2B5EF4-FFF2-40B4-BE49-F238E27FC236}">
              <a16:creationId xmlns:a16="http://schemas.microsoft.com/office/drawing/2014/main" id="{1BF20AC4-FE9D-5D44-9009-79D2F059B1C5}"/>
            </a:ext>
          </a:extLst>
        </xdr:cNvPr>
        <xdr:cNvSpPr txBox="1"/>
      </xdr:nvSpPr>
      <xdr:spPr>
        <a:xfrm>
          <a:off x="6222966" y="494648"/>
          <a:ext cx="7794174" cy="1042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i="0" u="none">
              <a:solidFill>
                <a:schemeClr val="tx1"/>
              </a:solidFill>
              <a:effectLst/>
              <a:latin typeface="Times New Roman" panose="02020603050405020304" pitchFamily="18" charset="0"/>
              <a:ea typeface="ADLaM Display" panose="02010000000000000000" pitchFamily="2" charset="0"/>
              <a:cs typeface="Times New Roman" panose="02020603050405020304" pitchFamily="18" charset="0"/>
            </a:rPr>
            <a:t>Manafacturing Report</a:t>
          </a:r>
          <a:r>
            <a:rPr lang="en-IN" sz="4000" b="1" i="0" u="none" baseline="0">
              <a:solidFill>
                <a:schemeClr val="tx1"/>
              </a:solidFill>
              <a:effectLst/>
              <a:latin typeface="Times New Roman" panose="02020603050405020304" pitchFamily="18" charset="0"/>
              <a:ea typeface="ADLaM Display" panose="02010000000000000000" pitchFamily="2" charset="0"/>
              <a:cs typeface="Times New Roman" panose="02020603050405020304" pitchFamily="18" charset="0"/>
            </a:rPr>
            <a:t> Dashboard</a:t>
          </a:r>
          <a:endParaRPr lang="en-IN" sz="4000" b="1" i="0" u="none">
            <a:solidFill>
              <a:schemeClr val="tx1"/>
            </a:solidFill>
            <a:effectLst/>
            <a:latin typeface="Times New Roman" panose="02020603050405020304" pitchFamily="18" charset="0"/>
            <a:ea typeface="ADLaM Display" panose="02010000000000000000" pitchFamily="2" charset="0"/>
            <a:cs typeface="Times New Roman" panose="02020603050405020304" pitchFamily="18" charset="0"/>
          </a:endParaRPr>
        </a:p>
      </xdr:txBody>
    </xdr:sp>
    <xdr:clientData/>
  </xdr:twoCellAnchor>
  <xdr:twoCellAnchor>
    <xdr:from>
      <xdr:col>2</xdr:col>
      <xdr:colOff>178039</xdr:colOff>
      <xdr:row>1</xdr:row>
      <xdr:rowOff>39797</xdr:rowOff>
    </xdr:from>
    <xdr:to>
      <xdr:col>5</xdr:col>
      <xdr:colOff>441819</xdr:colOff>
      <xdr:row>9</xdr:row>
      <xdr:rowOff>42468</xdr:rowOff>
    </xdr:to>
    <xdr:sp macro="" textlink="">
      <xdr:nvSpPr>
        <xdr:cNvPr id="89" name="Rectangle: Rounded Corners 88">
          <a:extLst>
            <a:ext uri="{FF2B5EF4-FFF2-40B4-BE49-F238E27FC236}">
              <a16:creationId xmlns:a16="http://schemas.microsoft.com/office/drawing/2014/main" id="{3079AA5B-FA40-5D54-F981-D3CBEF07FD43}"/>
            </a:ext>
          </a:extLst>
        </xdr:cNvPr>
        <xdr:cNvSpPr/>
      </xdr:nvSpPr>
      <xdr:spPr>
        <a:xfrm>
          <a:off x="1397239" y="221505"/>
          <a:ext cx="2092580" cy="145633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288867</xdr:colOff>
      <xdr:row>0</xdr:row>
      <xdr:rowOff>0</xdr:rowOff>
    </xdr:from>
    <xdr:to>
      <xdr:col>5</xdr:col>
      <xdr:colOff>482805</xdr:colOff>
      <xdr:row>11</xdr:row>
      <xdr:rowOff>13854</xdr:rowOff>
    </xdr:to>
    <xdr:pic>
      <xdr:nvPicPr>
        <xdr:cNvPr id="47" name="Graphic 46">
          <a:extLst>
            <a:ext uri="{FF2B5EF4-FFF2-40B4-BE49-F238E27FC236}">
              <a16:creationId xmlns:a16="http://schemas.microsoft.com/office/drawing/2014/main" id="{A5DA918C-C06C-1C44-C94E-2EBC255CAC5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508067" y="0"/>
          <a:ext cx="2022738" cy="2012639"/>
        </a:xfrm>
        <a:prstGeom prst="rect">
          <a:avLst/>
        </a:prstGeom>
      </xdr:spPr>
    </xdr:pic>
    <xdr:clientData/>
  </xdr:twoCellAnchor>
  <xdr:twoCellAnchor>
    <xdr:from>
      <xdr:col>22</xdr:col>
      <xdr:colOff>517567</xdr:colOff>
      <xdr:row>5</xdr:row>
      <xdr:rowOff>87084</xdr:rowOff>
    </xdr:from>
    <xdr:to>
      <xdr:col>23</xdr:col>
      <xdr:colOff>76201</xdr:colOff>
      <xdr:row>6</xdr:row>
      <xdr:rowOff>65312</xdr:rowOff>
    </xdr:to>
    <xdr:sp macro="" textlink="">
      <xdr:nvSpPr>
        <xdr:cNvPr id="91" name="Oval 90">
          <a:extLst>
            <a:ext uri="{FF2B5EF4-FFF2-40B4-BE49-F238E27FC236}">
              <a16:creationId xmlns:a16="http://schemas.microsoft.com/office/drawing/2014/main" id="{24714919-A372-9798-428B-D82DD03DE7C7}"/>
            </a:ext>
          </a:extLst>
        </xdr:cNvPr>
        <xdr:cNvSpPr/>
      </xdr:nvSpPr>
      <xdr:spPr>
        <a:xfrm>
          <a:off x="13928767" y="1012370"/>
          <a:ext cx="168234" cy="163285"/>
        </a:xfrm>
        <a:prstGeom prst="ellipse">
          <a:avLst/>
        </a:prstGeom>
        <a:solidFill>
          <a:srgbClr val="FA8D0A"/>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0</xdr:colOff>
      <xdr:row>8</xdr:row>
      <xdr:rowOff>141513</xdr:rowOff>
    </xdr:from>
    <xdr:to>
      <xdr:col>0</xdr:col>
      <xdr:colOff>0</xdr:colOff>
      <xdr:row>9</xdr:row>
      <xdr:rowOff>119741</xdr:rowOff>
    </xdr:to>
    <xdr:sp macro="" textlink="">
      <xdr:nvSpPr>
        <xdr:cNvPr id="92" name="Oval 91">
          <a:extLst>
            <a:ext uri="{FF2B5EF4-FFF2-40B4-BE49-F238E27FC236}">
              <a16:creationId xmlns:a16="http://schemas.microsoft.com/office/drawing/2014/main" id="{A8341FD0-C25C-30C1-B34B-397B6451045B}"/>
            </a:ext>
          </a:extLst>
        </xdr:cNvPr>
        <xdr:cNvSpPr/>
      </xdr:nvSpPr>
      <xdr:spPr>
        <a:xfrm>
          <a:off x="0" y="1621970"/>
          <a:ext cx="0" cy="163285"/>
        </a:xfrm>
        <a:prstGeom prst="ellipse">
          <a:avLst/>
        </a:prstGeom>
        <a:solidFill>
          <a:srgbClr val="FA8D0A"/>
        </a:solidFill>
        <a:ln>
          <a:noFill/>
        </a:ln>
        <a:effectLst>
          <a:outerShdw blurRad="114300" dist="38100" dir="5400000" algn="t"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71253</xdr:colOff>
      <xdr:row>5</xdr:row>
      <xdr:rowOff>65314</xdr:rowOff>
    </xdr:from>
    <xdr:to>
      <xdr:col>10</xdr:col>
      <xdr:colOff>239487</xdr:colOff>
      <xdr:row>6</xdr:row>
      <xdr:rowOff>43542</xdr:rowOff>
    </xdr:to>
    <xdr:sp macro="" textlink="">
      <xdr:nvSpPr>
        <xdr:cNvPr id="93" name="Oval 92">
          <a:extLst>
            <a:ext uri="{FF2B5EF4-FFF2-40B4-BE49-F238E27FC236}">
              <a16:creationId xmlns:a16="http://schemas.microsoft.com/office/drawing/2014/main" id="{B30B051E-8678-0B7C-E18A-DA0ABE98B235}"/>
            </a:ext>
          </a:extLst>
        </xdr:cNvPr>
        <xdr:cNvSpPr/>
      </xdr:nvSpPr>
      <xdr:spPr>
        <a:xfrm>
          <a:off x="6167253" y="990600"/>
          <a:ext cx="168234" cy="163285"/>
        </a:xfrm>
        <a:prstGeom prst="ellipse">
          <a:avLst/>
        </a:prstGeom>
        <a:solidFill>
          <a:srgbClr val="FA8D0A"/>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44824</xdr:colOff>
      <xdr:row>10</xdr:row>
      <xdr:rowOff>134471</xdr:rowOff>
    </xdr:from>
    <xdr:to>
      <xdr:col>15</xdr:col>
      <xdr:colOff>546788</xdr:colOff>
      <xdr:row>13</xdr:row>
      <xdr:rowOff>62835</xdr:rowOff>
    </xdr:to>
    <xdr:sp macro="" textlink="">
      <xdr:nvSpPr>
        <xdr:cNvPr id="94" name="Rectangle: Rounded Corners 93">
          <a:extLst>
            <a:ext uri="{FF2B5EF4-FFF2-40B4-BE49-F238E27FC236}">
              <a16:creationId xmlns:a16="http://schemas.microsoft.com/office/drawing/2014/main" id="{D04BAE55-D120-4157-B6F5-3E27538B850C}"/>
            </a:ext>
          </a:extLst>
        </xdr:cNvPr>
        <xdr:cNvSpPr/>
      </xdr:nvSpPr>
      <xdr:spPr>
        <a:xfrm>
          <a:off x="9188824" y="1927412"/>
          <a:ext cx="501964" cy="466247"/>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226679</xdr:colOff>
      <xdr:row>3</xdr:row>
      <xdr:rowOff>641</xdr:rowOff>
    </xdr:from>
    <xdr:to>
      <xdr:col>9</xdr:col>
      <xdr:colOff>119742</xdr:colOff>
      <xdr:row>8</xdr:row>
      <xdr:rowOff>119742</xdr:rowOff>
    </xdr:to>
    <xdr:sp macro="" textlink="">
      <xdr:nvSpPr>
        <xdr:cNvPr id="100" name="Rectangle: Rounded Corners 99">
          <a:extLst>
            <a:ext uri="{FF2B5EF4-FFF2-40B4-BE49-F238E27FC236}">
              <a16:creationId xmlns:a16="http://schemas.microsoft.com/office/drawing/2014/main" id="{03D1B403-341A-BA92-BB2A-12DDB872D205}"/>
            </a:ext>
          </a:extLst>
        </xdr:cNvPr>
        <xdr:cNvSpPr/>
      </xdr:nvSpPr>
      <xdr:spPr>
        <a:xfrm>
          <a:off x="3884279" y="555812"/>
          <a:ext cx="1721863" cy="1044387"/>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601336</xdr:colOff>
      <xdr:row>27</xdr:row>
      <xdr:rowOff>50988</xdr:rowOff>
    </xdr:from>
    <xdr:to>
      <xdr:col>15</xdr:col>
      <xdr:colOff>496082</xdr:colOff>
      <xdr:row>29</xdr:row>
      <xdr:rowOff>157946</xdr:rowOff>
    </xdr:to>
    <xdr:sp macro="" textlink="">
      <xdr:nvSpPr>
        <xdr:cNvPr id="101" name="Rectangle: Rounded Corners 100">
          <a:extLst>
            <a:ext uri="{FF2B5EF4-FFF2-40B4-BE49-F238E27FC236}">
              <a16:creationId xmlns:a16="http://schemas.microsoft.com/office/drawing/2014/main" id="{2F81710C-60FE-D51D-C489-2E080900BCDC}"/>
            </a:ext>
          </a:extLst>
        </xdr:cNvPr>
        <xdr:cNvSpPr/>
      </xdr:nvSpPr>
      <xdr:spPr>
        <a:xfrm>
          <a:off x="9102399" y="4873019"/>
          <a:ext cx="501964" cy="464146"/>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21</xdr:col>
      <xdr:colOff>35858</xdr:colOff>
      <xdr:row>10</xdr:row>
      <xdr:rowOff>116542</xdr:rowOff>
    </xdr:from>
    <xdr:to>
      <xdr:col>21</xdr:col>
      <xdr:colOff>537822</xdr:colOff>
      <xdr:row>13</xdr:row>
      <xdr:rowOff>44906</xdr:rowOff>
    </xdr:to>
    <xdr:sp macro="" textlink="">
      <xdr:nvSpPr>
        <xdr:cNvPr id="102" name="Rectangle: Rounded Corners 101">
          <a:extLst>
            <a:ext uri="{FF2B5EF4-FFF2-40B4-BE49-F238E27FC236}">
              <a16:creationId xmlns:a16="http://schemas.microsoft.com/office/drawing/2014/main" id="{2C9832FC-88C7-E8A4-AB67-A279058431AC}"/>
            </a:ext>
          </a:extLst>
        </xdr:cNvPr>
        <xdr:cNvSpPr/>
      </xdr:nvSpPr>
      <xdr:spPr>
        <a:xfrm>
          <a:off x="12837458" y="1909483"/>
          <a:ext cx="501964" cy="466247"/>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21</xdr:col>
      <xdr:colOff>96280</xdr:colOff>
      <xdr:row>10</xdr:row>
      <xdr:rowOff>161365</xdr:rowOff>
    </xdr:from>
    <xdr:to>
      <xdr:col>21</xdr:col>
      <xdr:colOff>482557</xdr:colOff>
      <xdr:row>12</xdr:row>
      <xdr:rowOff>149152</xdr:rowOff>
    </xdr:to>
    <xdr:pic>
      <xdr:nvPicPr>
        <xdr:cNvPr id="38" name="Picture 37">
          <a:extLst>
            <a:ext uri="{FF2B5EF4-FFF2-40B4-BE49-F238E27FC236}">
              <a16:creationId xmlns:a16="http://schemas.microsoft.com/office/drawing/2014/main" id="{AAD841C9-7710-4882-9C88-A63FC8FF9FE9}"/>
            </a:ext>
          </a:extLst>
        </xdr:cNvPr>
        <xdr:cNvPicPr>
          <a:picLocks noChangeAspect="1"/>
        </xdr:cNvPicPr>
      </xdr:nvPicPr>
      <xdr:blipFill>
        <a:blip xmlns:r="http://schemas.openxmlformats.org/officeDocument/2006/relationships" r:embed="rId18" cstate="print">
          <a:duotone>
            <a:schemeClr val="bg2">
              <a:shade val="45000"/>
              <a:satMod val="135000"/>
            </a:schemeClr>
            <a:prstClr val="white"/>
          </a:duotone>
          <a:extLst>
            <a:ext uri="{BEBA8EAE-BF5A-486C-A8C5-ECC9F3942E4B}">
              <a14:imgProps xmlns:a14="http://schemas.microsoft.com/office/drawing/2010/main">
                <a14:imgLayer r:embed="rId19">
                  <a14:imgEffect>
                    <a14:saturation sat="0"/>
                  </a14:imgEffect>
                </a14:imgLayer>
              </a14:imgProps>
            </a:ext>
            <a:ext uri="{28A0092B-C50C-407E-A947-70E740481C1C}">
              <a14:useLocalDpi xmlns:a14="http://schemas.microsoft.com/office/drawing/2010/main" val="0"/>
            </a:ext>
          </a:extLst>
        </a:blip>
        <a:stretch>
          <a:fillRect/>
        </a:stretch>
      </xdr:blipFill>
      <xdr:spPr>
        <a:xfrm>
          <a:off x="12897880" y="1954306"/>
          <a:ext cx="386277" cy="346375"/>
        </a:xfrm>
        <a:prstGeom prst="rect">
          <a:avLst/>
        </a:prstGeom>
      </xdr:spPr>
    </xdr:pic>
    <xdr:clientData/>
  </xdr:twoCellAnchor>
  <xdr:twoCellAnchor>
    <xdr:from>
      <xdr:col>10</xdr:col>
      <xdr:colOff>254721</xdr:colOff>
      <xdr:row>36</xdr:row>
      <xdr:rowOff>166687</xdr:rowOff>
    </xdr:from>
    <xdr:to>
      <xdr:col>11</xdr:col>
      <xdr:colOff>154169</xdr:colOff>
      <xdr:row>39</xdr:row>
      <xdr:rowOff>87846</xdr:rowOff>
    </xdr:to>
    <xdr:pic>
      <xdr:nvPicPr>
        <xdr:cNvPr id="53" name="Picture 52">
          <a:extLst>
            <a:ext uri="{FF2B5EF4-FFF2-40B4-BE49-F238E27FC236}">
              <a16:creationId xmlns:a16="http://schemas.microsoft.com/office/drawing/2014/main" id="{723AA399-54BF-45AC-9224-F79469CC9EF8}"/>
            </a:ext>
          </a:extLst>
        </xdr:cNvPr>
        <xdr:cNvPicPr>
          <a:picLocks noChangeAspect="1"/>
        </xdr:cNvPicPr>
      </xdr:nvPicPr>
      <xdr:blipFill>
        <a:blip xmlns:r="http://schemas.openxmlformats.org/officeDocument/2006/relationships" r:embed="rId20"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6326909" y="6596062"/>
          <a:ext cx="506666" cy="456940"/>
        </a:xfrm>
        <a:prstGeom prst="rect">
          <a:avLst/>
        </a:prstGeom>
      </xdr:spPr>
    </xdr:pic>
    <xdr:clientData/>
  </xdr:twoCellAnchor>
  <xdr:twoCellAnchor>
    <xdr:from>
      <xdr:col>21</xdr:col>
      <xdr:colOff>143437</xdr:colOff>
      <xdr:row>27</xdr:row>
      <xdr:rowOff>135491</xdr:rowOff>
    </xdr:from>
    <xdr:to>
      <xdr:col>22</xdr:col>
      <xdr:colOff>34985</xdr:colOff>
      <xdr:row>30</xdr:row>
      <xdr:rowOff>47694</xdr:rowOff>
    </xdr:to>
    <xdr:sp macro="" textlink="">
      <xdr:nvSpPr>
        <xdr:cNvPr id="103" name="Rectangle: Rounded Corners 102">
          <a:extLst>
            <a:ext uri="{FF2B5EF4-FFF2-40B4-BE49-F238E27FC236}">
              <a16:creationId xmlns:a16="http://schemas.microsoft.com/office/drawing/2014/main" id="{7CA8E3EF-CD13-481A-BEA3-3F0D8DC7E47A}"/>
            </a:ext>
          </a:extLst>
        </xdr:cNvPr>
        <xdr:cNvSpPr/>
      </xdr:nvSpPr>
      <xdr:spPr>
        <a:xfrm>
          <a:off x="12945037" y="4976432"/>
          <a:ext cx="501148" cy="450086"/>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solidFill>
              <a:srgbClr val="00B0F0"/>
            </a:solidFill>
          </a:endParaRPr>
        </a:p>
      </xdr:txBody>
    </xdr:sp>
    <xdr:clientData/>
  </xdr:twoCellAnchor>
  <xdr:twoCellAnchor>
    <xdr:from>
      <xdr:col>15</xdr:col>
      <xdr:colOff>69642</xdr:colOff>
      <xdr:row>10</xdr:row>
      <xdr:rowOff>164168</xdr:rowOff>
    </xdr:from>
    <xdr:to>
      <xdr:col>15</xdr:col>
      <xdr:colOff>545867</xdr:colOff>
      <xdr:row>13</xdr:row>
      <xdr:rowOff>68967</xdr:rowOff>
    </xdr:to>
    <xdr:pic>
      <xdr:nvPicPr>
        <xdr:cNvPr id="104" name="Graphic 103" descr="Users with solid fill">
          <a:extLst>
            <a:ext uri="{FF2B5EF4-FFF2-40B4-BE49-F238E27FC236}">
              <a16:creationId xmlns:a16="http://schemas.microsoft.com/office/drawing/2014/main" id="{87FEBB4E-E4D4-4CBD-9A85-0FF4EF488F9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9177923" y="1950106"/>
          <a:ext cx="476225" cy="440580"/>
        </a:xfrm>
        <a:prstGeom prst="rect">
          <a:avLst/>
        </a:prstGeom>
      </xdr:spPr>
    </xdr:pic>
    <xdr:clientData/>
  </xdr:twoCellAnchor>
  <xdr:twoCellAnchor>
    <xdr:from>
      <xdr:col>22</xdr:col>
      <xdr:colOff>554738</xdr:colOff>
      <xdr:row>5</xdr:row>
      <xdr:rowOff>122663</xdr:rowOff>
    </xdr:from>
    <xdr:to>
      <xdr:col>23</xdr:col>
      <xdr:colOff>40888</xdr:colOff>
      <xdr:row>6</xdr:row>
      <xdr:rowOff>36371</xdr:rowOff>
    </xdr:to>
    <xdr:sp macro="" textlink="">
      <xdr:nvSpPr>
        <xdr:cNvPr id="110" name="Oval 109">
          <a:extLst>
            <a:ext uri="{FF2B5EF4-FFF2-40B4-BE49-F238E27FC236}">
              <a16:creationId xmlns:a16="http://schemas.microsoft.com/office/drawing/2014/main" id="{F5D342B4-0718-1DFB-7B6B-CE314358D757}"/>
            </a:ext>
          </a:extLst>
        </xdr:cNvPr>
        <xdr:cNvSpPr/>
      </xdr:nvSpPr>
      <xdr:spPr>
        <a:xfrm>
          <a:off x="13965938" y="1033346"/>
          <a:ext cx="95750" cy="95845"/>
        </a:xfrm>
        <a:prstGeom prst="ellipse">
          <a:avLst/>
        </a:prstGeom>
        <a:solidFill>
          <a:schemeClr val="tx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109570</xdr:colOff>
      <xdr:row>5</xdr:row>
      <xdr:rowOff>98600</xdr:rowOff>
    </xdr:from>
    <xdr:to>
      <xdr:col>10</xdr:col>
      <xdr:colOff>205320</xdr:colOff>
      <xdr:row>6</xdr:row>
      <xdr:rowOff>12308</xdr:rowOff>
    </xdr:to>
    <xdr:sp macro="" textlink="">
      <xdr:nvSpPr>
        <xdr:cNvPr id="111" name="Oval 110">
          <a:extLst>
            <a:ext uri="{FF2B5EF4-FFF2-40B4-BE49-F238E27FC236}">
              <a16:creationId xmlns:a16="http://schemas.microsoft.com/office/drawing/2014/main" id="{3865681D-F342-74F8-5E7F-BA62185F0CB6}"/>
            </a:ext>
          </a:extLst>
        </xdr:cNvPr>
        <xdr:cNvSpPr/>
      </xdr:nvSpPr>
      <xdr:spPr>
        <a:xfrm>
          <a:off x="6205570" y="1021021"/>
          <a:ext cx="95750" cy="98192"/>
        </a:xfrm>
        <a:prstGeom prst="ellipse">
          <a:avLst/>
        </a:prstGeom>
        <a:solidFill>
          <a:schemeClr val="tx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156376</xdr:colOff>
      <xdr:row>6</xdr:row>
      <xdr:rowOff>30479</xdr:rowOff>
    </xdr:from>
    <xdr:to>
      <xdr:col>9</xdr:col>
      <xdr:colOff>266699</xdr:colOff>
      <xdr:row>8</xdr:row>
      <xdr:rowOff>162244</xdr:rowOff>
    </xdr:to>
    <xdr:sp macro="" textlink="">
      <xdr:nvSpPr>
        <xdr:cNvPr id="116" name="TextBox 115">
          <a:extLst>
            <a:ext uri="{FF2B5EF4-FFF2-40B4-BE49-F238E27FC236}">
              <a16:creationId xmlns:a16="http://schemas.microsoft.com/office/drawing/2014/main" id="{9A34101B-1140-04EA-CE67-1B62BFEED042}"/>
            </a:ext>
          </a:extLst>
        </xdr:cNvPr>
        <xdr:cNvSpPr txBox="1"/>
      </xdr:nvSpPr>
      <xdr:spPr>
        <a:xfrm>
          <a:off x="3813976" y="1127759"/>
          <a:ext cx="1939123" cy="4975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a:solidFill>
                <a:schemeClr val="bg1"/>
              </a:solidFill>
            </a:rPr>
            <a:t>Total</a:t>
          </a:r>
          <a:r>
            <a:rPr lang="en-IN" sz="1400" b="1" i="0" u="none" baseline="0">
              <a:solidFill>
                <a:schemeClr val="bg1"/>
              </a:solidFill>
            </a:rPr>
            <a:t> </a:t>
          </a:r>
          <a:r>
            <a:rPr lang="en-IN" sz="1400" b="1" i="0" u="none">
              <a:solidFill>
                <a:schemeClr val="bg1"/>
              </a:solidFill>
            </a:rPr>
            <a:t>Produced Qty</a:t>
          </a:r>
        </a:p>
      </xdr:txBody>
    </xdr:sp>
    <xdr:clientData/>
  </xdr:twoCellAnchor>
  <xdr:twoCellAnchor>
    <xdr:from>
      <xdr:col>24</xdr:col>
      <xdr:colOff>33298</xdr:colOff>
      <xdr:row>3</xdr:row>
      <xdr:rowOff>58911</xdr:rowOff>
    </xdr:from>
    <xdr:to>
      <xdr:col>26</xdr:col>
      <xdr:colOff>535961</xdr:colOff>
      <xdr:row>8</xdr:row>
      <xdr:rowOff>172249</xdr:rowOff>
    </xdr:to>
    <xdr:sp macro="" textlink="">
      <xdr:nvSpPr>
        <xdr:cNvPr id="117" name="Rectangle: Rounded Corners 116">
          <a:extLst>
            <a:ext uri="{FF2B5EF4-FFF2-40B4-BE49-F238E27FC236}">
              <a16:creationId xmlns:a16="http://schemas.microsoft.com/office/drawing/2014/main" id="{472365F9-3E35-25AD-9995-41EF303E7B7D}"/>
            </a:ext>
          </a:extLst>
        </xdr:cNvPr>
        <xdr:cNvSpPr/>
      </xdr:nvSpPr>
      <xdr:spPr>
        <a:xfrm>
          <a:off x="14663698" y="596793"/>
          <a:ext cx="1721863" cy="1009809"/>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27</xdr:col>
      <xdr:colOff>309922</xdr:colOff>
      <xdr:row>3</xdr:row>
      <xdr:rowOff>58912</xdr:rowOff>
    </xdr:from>
    <xdr:to>
      <xdr:col>30</xdr:col>
      <xdr:colOff>202985</xdr:colOff>
      <xdr:row>8</xdr:row>
      <xdr:rowOff>172250</xdr:rowOff>
    </xdr:to>
    <xdr:sp macro="" textlink="">
      <xdr:nvSpPr>
        <xdr:cNvPr id="118" name="Rectangle: Rounded Corners 117">
          <a:extLst>
            <a:ext uri="{FF2B5EF4-FFF2-40B4-BE49-F238E27FC236}">
              <a16:creationId xmlns:a16="http://schemas.microsoft.com/office/drawing/2014/main" id="{64A1013F-B072-9A6B-8DB5-ED3ABBB18B60}"/>
            </a:ext>
          </a:extLst>
        </xdr:cNvPr>
        <xdr:cNvSpPr/>
      </xdr:nvSpPr>
      <xdr:spPr>
        <a:xfrm>
          <a:off x="16769122" y="596794"/>
          <a:ext cx="1721863" cy="1009809"/>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23</xdr:col>
      <xdr:colOff>600635</xdr:colOff>
      <xdr:row>2</xdr:row>
      <xdr:rowOff>130394</xdr:rowOff>
    </xdr:from>
    <xdr:to>
      <xdr:col>24</xdr:col>
      <xdr:colOff>567223</xdr:colOff>
      <xdr:row>5</xdr:row>
      <xdr:rowOff>152399</xdr:rowOff>
    </xdr:to>
    <xdr:sp macro="" textlink="">
      <xdr:nvSpPr>
        <xdr:cNvPr id="27" name="Oval 26">
          <a:extLst>
            <a:ext uri="{FF2B5EF4-FFF2-40B4-BE49-F238E27FC236}">
              <a16:creationId xmlns:a16="http://schemas.microsoft.com/office/drawing/2014/main" id="{F9877F3F-CBEE-CCF4-2F8C-990E0D96741F}"/>
            </a:ext>
          </a:extLst>
        </xdr:cNvPr>
        <xdr:cNvSpPr/>
      </xdr:nvSpPr>
      <xdr:spPr>
        <a:xfrm>
          <a:off x="14621435" y="488982"/>
          <a:ext cx="576188" cy="559888"/>
        </a:xfrm>
        <a:prstGeom prst="ellipse">
          <a:avLst/>
        </a:prstGeom>
        <a:solidFill>
          <a:schemeClr val="bg1"/>
        </a:solidFill>
        <a:ln>
          <a:noFill/>
        </a:ln>
        <a:effectLst>
          <a:outerShdw blurRad="114300" dist="38100" dir="5400000" algn="t"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27</xdr:col>
      <xdr:colOff>286870</xdr:colOff>
      <xdr:row>2</xdr:row>
      <xdr:rowOff>139359</xdr:rowOff>
    </xdr:from>
    <xdr:to>
      <xdr:col>28</xdr:col>
      <xdr:colOff>253458</xdr:colOff>
      <xdr:row>5</xdr:row>
      <xdr:rowOff>161364</xdr:rowOff>
    </xdr:to>
    <xdr:sp macro="" textlink="">
      <xdr:nvSpPr>
        <xdr:cNvPr id="119" name="Oval 118">
          <a:extLst>
            <a:ext uri="{FF2B5EF4-FFF2-40B4-BE49-F238E27FC236}">
              <a16:creationId xmlns:a16="http://schemas.microsoft.com/office/drawing/2014/main" id="{83EBA959-FE4E-8522-F9E3-8FB7217B58B1}"/>
            </a:ext>
          </a:extLst>
        </xdr:cNvPr>
        <xdr:cNvSpPr/>
      </xdr:nvSpPr>
      <xdr:spPr>
        <a:xfrm>
          <a:off x="16746070" y="497947"/>
          <a:ext cx="576188" cy="559888"/>
        </a:xfrm>
        <a:prstGeom prst="ellipse">
          <a:avLst/>
        </a:prstGeom>
        <a:solidFill>
          <a:schemeClr val="bg1"/>
        </a:solidFill>
        <a:ln>
          <a:noFill/>
        </a:ln>
        <a:effectLst>
          <a:outerShdw blurRad="114300" dist="38100" dir="5400000" algn="t"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161364</xdr:colOff>
      <xdr:row>2</xdr:row>
      <xdr:rowOff>94534</xdr:rowOff>
    </xdr:from>
    <xdr:to>
      <xdr:col>7</xdr:col>
      <xdr:colOff>127952</xdr:colOff>
      <xdr:row>5</xdr:row>
      <xdr:rowOff>116539</xdr:rowOff>
    </xdr:to>
    <xdr:sp macro="" textlink="">
      <xdr:nvSpPr>
        <xdr:cNvPr id="120" name="Oval 119">
          <a:extLst>
            <a:ext uri="{FF2B5EF4-FFF2-40B4-BE49-F238E27FC236}">
              <a16:creationId xmlns:a16="http://schemas.microsoft.com/office/drawing/2014/main" id="{39A54951-BF95-F07E-69EB-E828DFB51F13}"/>
            </a:ext>
          </a:extLst>
        </xdr:cNvPr>
        <xdr:cNvSpPr/>
      </xdr:nvSpPr>
      <xdr:spPr>
        <a:xfrm>
          <a:off x="3818964" y="453122"/>
          <a:ext cx="576188" cy="559888"/>
        </a:xfrm>
        <a:prstGeom prst="ellipse">
          <a:avLst/>
        </a:prstGeom>
        <a:solidFill>
          <a:schemeClr val="bg1"/>
        </a:solidFill>
        <a:ln>
          <a:noFill/>
        </a:ln>
        <a:effectLst>
          <a:outerShdw blurRad="114300" dist="38100" dir="5400000" algn="t"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70496</xdr:colOff>
      <xdr:row>27</xdr:row>
      <xdr:rowOff>75988</xdr:rowOff>
    </xdr:from>
    <xdr:to>
      <xdr:col>15</xdr:col>
      <xdr:colOff>418684</xdr:colOff>
      <xdr:row>29</xdr:row>
      <xdr:rowOff>75050</xdr:rowOff>
    </xdr:to>
    <xdr:pic>
      <xdr:nvPicPr>
        <xdr:cNvPr id="99" name="Picture 98">
          <a:extLst>
            <a:ext uri="{FF2B5EF4-FFF2-40B4-BE49-F238E27FC236}">
              <a16:creationId xmlns:a16="http://schemas.microsoft.com/office/drawing/2014/main" id="{E5497792-9BD4-48E5-907B-5AF07F8FD27A}"/>
            </a:ext>
          </a:extLst>
        </xdr:cNvPr>
        <xdr:cNvPicPr>
          <a:picLocks noChangeAspect="1"/>
        </xdr:cNvPicPr>
      </xdr:nvPicPr>
      <xdr:blipFill>
        <a:blip xmlns:r="http://schemas.openxmlformats.org/officeDocument/2006/relationships" r:embed="rId23"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9178777" y="4898019"/>
          <a:ext cx="348188" cy="356250"/>
        </a:xfrm>
        <a:prstGeom prst="rect">
          <a:avLst/>
        </a:prstGeom>
      </xdr:spPr>
    </xdr:pic>
    <xdr:clientData/>
  </xdr:twoCellAnchor>
  <xdr:twoCellAnchor>
    <xdr:from>
      <xdr:col>27</xdr:col>
      <xdr:colOff>468581</xdr:colOff>
      <xdr:row>6</xdr:row>
      <xdr:rowOff>88944</xdr:rowOff>
    </xdr:from>
    <xdr:to>
      <xdr:col>30</xdr:col>
      <xdr:colOff>578904</xdr:colOff>
      <xdr:row>9</xdr:row>
      <xdr:rowOff>41415</xdr:rowOff>
    </xdr:to>
    <xdr:sp macro="" textlink="">
      <xdr:nvSpPr>
        <xdr:cNvPr id="121" name="TextBox 120">
          <a:extLst>
            <a:ext uri="{FF2B5EF4-FFF2-40B4-BE49-F238E27FC236}">
              <a16:creationId xmlns:a16="http://schemas.microsoft.com/office/drawing/2014/main" id="{961BADCA-84BD-30BC-A82B-090AA4AB928D}"/>
            </a:ext>
          </a:extLst>
        </xdr:cNvPr>
        <xdr:cNvSpPr txBox="1"/>
      </xdr:nvSpPr>
      <xdr:spPr>
        <a:xfrm>
          <a:off x="16927781" y="1202127"/>
          <a:ext cx="1939123" cy="5090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a:solidFill>
                <a:schemeClr val="bg1"/>
              </a:solidFill>
            </a:rPr>
            <a:t>Unutilized</a:t>
          </a:r>
          <a:r>
            <a:rPr lang="en-IN" sz="1400" b="1" i="0" u="none">
              <a:solidFill>
                <a:schemeClr val="bg1"/>
              </a:solidFill>
            </a:rPr>
            <a:t> </a:t>
          </a:r>
        </a:p>
      </xdr:txBody>
    </xdr:sp>
    <xdr:clientData/>
  </xdr:twoCellAnchor>
  <xdr:twoCellAnchor>
    <xdr:from>
      <xdr:col>24</xdr:col>
      <xdr:colOff>217569</xdr:colOff>
      <xdr:row>6</xdr:row>
      <xdr:rowOff>79590</xdr:rowOff>
    </xdr:from>
    <xdr:to>
      <xdr:col>27</xdr:col>
      <xdr:colOff>327892</xdr:colOff>
      <xdr:row>9</xdr:row>
      <xdr:rowOff>32061</xdr:rowOff>
    </xdr:to>
    <xdr:sp macro="" textlink="">
      <xdr:nvSpPr>
        <xdr:cNvPr id="122" name="TextBox 121">
          <a:extLst>
            <a:ext uri="{FF2B5EF4-FFF2-40B4-BE49-F238E27FC236}">
              <a16:creationId xmlns:a16="http://schemas.microsoft.com/office/drawing/2014/main" id="{EC14F0BE-6962-CC14-D50B-6DF3254A2DF4}"/>
            </a:ext>
          </a:extLst>
        </xdr:cNvPr>
        <xdr:cNvSpPr txBox="1"/>
      </xdr:nvSpPr>
      <xdr:spPr>
        <a:xfrm>
          <a:off x="14847969" y="1192773"/>
          <a:ext cx="1939123" cy="5090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a:solidFill>
                <a:schemeClr val="bg1"/>
              </a:solidFill>
            </a:rPr>
            <a:t>Utilized</a:t>
          </a:r>
        </a:p>
      </xdr:txBody>
    </xdr:sp>
    <xdr:clientData/>
  </xdr:twoCellAnchor>
  <xdr:twoCellAnchor>
    <xdr:from>
      <xdr:col>6</xdr:col>
      <xdr:colOff>482033</xdr:colOff>
      <xdr:row>4</xdr:row>
      <xdr:rowOff>26504</xdr:rowOff>
    </xdr:from>
    <xdr:to>
      <xdr:col>9</xdr:col>
      <xdr:colOff>162813</xdr:colOff>
      <xdr:row>7</xdr:row>
      <xdr:rowOff>124549</xdr:rowOff>
    </xdr:to>
    <xdr:sp macro="" textlink="'PROD DATA'!C28">
      <xdr:nvSpPr>
        <xdr:cNvPr id="112" name="TextBox 111">
          <a:extLst>
            <a:ext uri="{FF2B5EF4-FFF2-40B4-BE49-F238E27FC236}">
              <a16:creationId xmlns:a16="http://schemas.microsoft.com/office/drawing/2014/main" id="{E5C291F1-F860-5CB8-BAD7-22B08456BBAB}"/>
            </a:ext>
          </a:extLst>
        </xdr:cNvPr>
        <xdr:cNvSpPr txBox="1"/>
      </xdr:nvSpPr>
      <xdr:spPr>
        <a:xfrm>
          <a:off x="4139633" y="768626"/>
          <a:ext cx="1509580" cy="6546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D6CD4A-C379-4F56-AC1C-2EBFE12037A1}" type="TxLink">
            <a:rPr lang="en-US" sz="2400" b="1" i="0" u="none" strike="noStrike">
              <a:solidFill>
                <a:schemeClr val="bg1"/>
              </a:solidFill>
              <a:latin typeface="Aptos Narrow"/>
            </a:rPr>
            <a:pPr algn="ctr"/>
            <a:t> 124.70 M</a:t>
          </a:fld>
          <a:endParaRPr lang="en-IN" sz="2400" b="1">
            <a:solidFill>
              <a:schemeClr val="bg1"/>
            </a:solidFill>
          </a:endParaRPr>
        </a:p>
      </xdr:txBody>
    </xdr:sp>
    <xdr:clientData/>
  </xdr:twoCellAnchor>
  <xdr:twoCellAnchor>
    <xdr:from>
      <xdr:col>24</xdr:col>
      <xdr:colOff>422399</xdr:colOff>
      <xdr:row>4</xdr:row>
      <xdr:rowOff>53009</xdr:rowOff>
    </xdr:from>
    <xdr:to>
      <xdr:col>27</xdr:col>
      <xdr:colOff>218661</xdr:colOff>
      <xdr:row>8</xdr:row>
      <xdr:rowOff>18533</xdr:rowOff>
    </xdr:to>
    <xdr:sp macro="" textlink="'PROD DATA'!C26">
      <xdr:nvSpPr>
        <xdr:cNvPr id="123" name="TextBox 122">
          <a:extLst>
            <a:ext uri="{FF2B5EF4-FFF2-40B4-BE49-F238E27FC236}">
              <a16:creationId xmlns:a16="http://schemas.microsoft.com/office/drawing/2014/main" id="{01CC24E6-AC99-479D-8454-B7ACC2A61954}"/>
            </a:ext>
          </a:extLst>
        </xdr:cNvPr>
        <xdr:cNvSpPr txBox="1"/>
      </xdr:nvSpPr>
      <xdr:spPr>
        <a:xfrm>
          <a:off x="15052799" y="795131"/>
          <a:ext cx="1625062" cy="70764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CAF812-2A3F-41A2-A850-7B9D82B4D3EF}" type="TxLink">
            <a:rPr lang="en-US" sz="2400" b="1" i="0" u="none" strike="noStrike">
              <a:solidFill>
                <a:schemeClr val="bg1"/>
              </a:solidFill>
              <a:latin typeface="Aptos Narrow"/>
            </a:rPr>
            <a:t>75.58%</a:t>
          </a:fld>
          <a:endParaRPr lang="en-IN" sz="2400" b="1">
            <a:solidFill>
              <a:schemeClr val="bg1"/>
            </a:solidFill>
          </a:endParaRPr>
        </a:p>
      </xdr:txBody>
    </xdr:sp>
    <xdr:clientData/>
  </xdr:twoCellAnchor>
  <xdr:twoCellAnchor>
    <xdr:from>
      <xdr:col>28</xdr:col>
      <xdr:colOff>18206</xdr:colOff>
      <xdr:row>4</xdr:row>
      <xdr:rowOff>39757</xdr:rowOff>
    </xdr:from>
    <xdr:to>
      <xdr:col>30</xdr:col>
      <xdr:colOff>470451</xdr:colOff>
      <xdr:row>8</xdr:row>
      <xdr:rowOff>45038</xdr:rowOff>
    </xdr:to>
    <xdr:sp macro="" textlink="'PROD DATA'!C27">
      <xdr:nvSpPr>
        <xdr:cNvPr id="124" name="TextBox 123">
          <a:extLst>
            <a:ext uri="{FF2B5EF4-FFF2-40B4-BE49-F238E27FC236}">
              <a16:creationId xmlns:a16="http://schemas.microsoft.com/office/drawing/2014/main" id="{358A4C43-FAC0-8C0B-329E-F74DDCDE682E}"/>
            </a:ext>
          </a:extLst>
        </xdr:cNvPr>
        <xdr:cNvSpPr txBox="1"/>
      </xdr:nvSpPr>
      <xdr:spPr>
        <a:xfrm>
          <a:off x="17087006" y="781879"/>
          <a:ext cx="1671445" cy="74740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B577B8-E3AA-44E9-8AA7-7490355E24C3}" type="TxLink">
            <a:rPr lang="en-US" sz="2400" b="1" i="0" u="none" strike="noStrike">
              <a:solidFill>
                <a:schemeClr val="bg1"/>
              </a:solidFill>
              <a:latin typeface="Aptos Narrow"/>
            </a:rPr>
            <a:t>24.42%</a:t>
          </a:fld>
          <a:endParaRPr lang="en-IN" sz="2400" b="1">
            <a:solidFill>
              <a:schemeClr val="bg1"/>
            </a:solidFill>
          </a:endParaRPr>
        </a:p>
      </xdr:txBody>
    </xdr:sp>
    <xdr:clientData/>
  </xdr:twoCellAnchor>
  <xdr:twoCellAnchor>
    <xdr:from>
      <xdr:col>4</xdr:col>
      <xdr:colOff>298174</xdr:colOff>
      <xdr:row>14</xdr:row>
      <xdr:rowOff>59636</xdr:rowOff>
    </xdr:from>
    <xdr:to>
      <xdr:col>6</xdr:col>
      <xdr:colOff>430695</xdr:colOff>
      <xdr:row>17</xdr:row>
      <xdr:rowOff>72887</xdr:rowOff>
    </xdr:to>
    <xdr:sp macro="" textlink="">
      <xdr:nvSpPr>
        <xdr:cNvPr id="125" name="TextBox 124">
          <a:extLst>
            <a:ext uri="{FF2B5EF4-FFF2-40B4-BE49-F238E27FC236}">
              <a16:creationId xmlns:a16="http://schemas.microsoft.com/office/drawing/2014/main" id="{F4C9DA8F-1FB8-AE48-B1B9-85390B7165D5}"/>
            </a:ext>
          </a:extLst>
        </xdr:cNvPr>
        <xdr:cNvSpPr txBox="1"/>
      </xdr:nvSpPr>
      <xdr:spPr>
        <a:xfrm>
          <a:off x="2736574" y="2657062"/>
          <a:ext cx="1351721" cy="56984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rPr>
            <a:t>Total Manafactured Qty</a:t>
          </a:r>
        </a:p>
      </xdr:txBody>
    </xdr:sp>
    <xdr:clientData/>
  </xdr:twoCellAnchor>
  <xdr:twoCellAnchor>
    <xdr:from>
      <xdr:col>9</xdr:col>
      <xdr:colOff>549966</xdr:colOff>
      <xdr:row>14</xdr:row>
      <xdr:rowOff>66262</xdr:rowOff>
    </xdr:from>
    <xdr:to>
      <xdr:col>12</xdr:col>
      <xdr:colOff>72887</xdr:colOff>
      <xdr:row>17</xdr:row>
      <xdr:rowOff>79513</xdr:rowOff>
    </xdr:to>
    <xdr:sp macro="" textlink="">
      <xdr:nvSpPr>
        <xdr:cNvPr id="126" name="TextBox 125">
          <a:extLst>
            <a:ext uri="{FF2B5EF4-FFF2-40B4-BE49-F238E27FC236}">
              <a16:creationId xmlns:a16="http://schemas.microsoft.com/office/drawing/2014/main" id="{D73B60F4-561A-EA15-E249-252A81565A6E}"/>
            </a:ext>
          </a:extLst>
        </xdr:cNvPr>
        <xdr:cNvSpPr txBox="1"/>
      </xdr:nvSpPr>
      <xdr:spPr>
        <a:xfrm>
          <a:off x="6036366" y="2663688"/>
          <a:ext cx="1351721" cy="56984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rPr>
            <a:t>Wastage</a:t>
          </a:r>
          <a:r>
            <a:rPr lang="en-IN" sz="1200" b="1" baseline="0">
              <a:solidFill>
                <a:schemeClr val="tx1"/>
              </a:solidFill>
            </a:rPr>
            <a:t> </a:t>
          </a:r>
        </a:p>
        <a:p>
          <a:pPr algn="ctr"/>
          <a:r>
            <a:rPr lang="en-IN" sz="1200" b="1" baseline="0">
              <a:solidFill>
                <a:schemeClr val="tx1"/>
              </a:solidFill>
            </a:rPr>
            <a:t>Percentage</a:t>
          </a:r>
          <a:endParaRPr lang="en-IN" sz="1200" b="1">
            <a:solidFill>
              <a:schemeClr val="tx1"/>
            </a:solidFill>
          </a:endParaRPr>
        </a:p>
      </xdr:txBody>
    </xdr:sp>
    <xdr:clientData/>
  </xdr:twoCellAnchor>
  <xdr:twoCellAnchor>
    <xdr:from>
      <xdr:col>7</xdr:col>
      <xdr:colOff>238539</xdr:colOff>
      <xdr:row>14</xdr:row>
      <xdr:rowOff>59636</xdr:rowOff>
    </xdr:from>
    <xdr:to>
      <xdr:col>9</xdr:col>
      <xdr:colOff>125896</xdr:colOff>
      <xdr:row>17</xdr:row>
      <xdr:rowOff>53009</xdr:rowOff>
    </xdr:to>
    <xdr:sp macro="" textlink="">
      <xdr:nvSpPr>
        <xdr:cNvPr id="127" name="TextBox 126">
          <a:extLst>
            <a:ext uri="{FF2B5EF4-FFF2-40B4-BE49-F238E27FC236}">
              <a16:creationId xmlns:a16="http://schemas.microsoft.com/office/drawing/2014/main" id="{696DA304-6D16-3881-A64F-38FDE823D9EF}"/>
            </a:ext>
          </a:extLst>
        </xdr:cNvPr>
        <xdr:cNvSpPr txBox="1"/>
      </xdr:nvSpPr>
      <xdr:spPr>
        <a:xfrm>
          <a:off x="4505739" y="2657062"/>
          <a:ext cx="1106557" cy="54996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rPr>
            <a:t>Total Processed Qty</a:t>
          </a:r>
        </a:p>
      </xdr:txBody>
    </xdr:sp>
    <xdr:clientData/>
  </xdr:twoCellAnchor>
  <xdr:twoCellAnchor>
    <xdr:from>
      <xdr:col>1</xdr:col>
      <xdr:colOff>457201</xdr:colOff>
      <xdr:row>14</xdr:row>
      <xdr:rowOff>46384</xdr:rowOff>
    </xdr:from>
    <xdr:to>
      <xdr:col>3</xdr:col>
      <xdr:colOff>589722</xdr:colOff>
      <xdr:row>17</xdr:row>
      <xdr:rowOff>59635</xdr:rowOff>
    </xdr:to>
    <xdr:sp macro="" textlink="">
      <xdr:nvSpPr>
        <xdr:cNvPr id="128" name="TextBox 127">
          <a:extLst>
            <a:ext uri="{FF2B5EF4-FFF2-40B4-BE49-F238E27FC236}">
              <a16:creationId xmlns:a16="http://schemas.microsoft.com/office/drawing/2014/main" id="{635AAE99-085B-5641-43EE-61F57377B471}"/>
            </a:ext>
          </a:extLst>
        </xdr:cNvPr>
        <xdr:cNvSpPr txBox="1"/>
      </xdr:nvSpPr>
      <xdr:spPr>
        <a:xfrm>
          <a:off x="1066801" y="2643810"/>
          <a:ext cx="1351721" cy="56984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bg1"/>
              </a:solidFill>
            </a:rPr>
            <a:t>Total</a:t>
          </a:r>
        </a:p>
        <a:p>
          <a:pPr algn="ctr"/>
          <a:r>
            <a:rPr lang="en-IN" sz="1200" b="1" baseline="0">
              <a:solidFill>
                <a:schemeClr val="bg1"/>
              </a:solidFill>
            </a:rPr>
            <a:t>Transactions</a:t>
          </a:r>
        </a:p>
      </xdr:txBody>
    </xdr:sp>
    <xdr:clientData/>
  </xdr:twoCellAnchor>
  <xdr:twoCellAnchor>
    <xdr:from>
      <xdr:col>12</xdr:col>
      <xdr:colOff>377688</xdr:colOff>
      <xdr:row>14</xdr:row>
      <xdr:rowOff>79514</xdr:rowOff>
    </xdr:from>
    <xdr:to>
      <xdr:col>14</xdr:col>
      <xdr:colOff>510209</xdr:colOff>
      <xdr:row>17</xdr:row>
      <xdr:rowOff>92765</xdr:rowOff>
    </xdr:to>
    <xdr:sp macro="" textlink="">
      <xdr:nvSpPr>
        <xdr:cNvPr id="129" name="TextBox 128">
          <a:extLst>
            <a:ext uri="{FF2B5EF4-FFF2-40B4-BE49-F238E27FC236}">
              <a16:creationId xmlns:a16="http://schemas.microsoft.com/office/drawing/2014/main" id="{2B4E6F57-0A95-6721-F499-E9F7A99B34BE}"/>
            </a:ext>
          </a:extLst>
        </xdr:cNvPr>
        <xdr:cNvSpPr txBox="1"/>
      </xdr:nvSpPr>
      <xdr:spPr>
        <a:xfrm>
          <a:off x="7692888" y="2676940"/>
          <a:ext cx="1351721" cy="56984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Total </a:t>
          </a:r>
        </a:p>
        <a:p>
          <a:pPr algn="ctr"/>
          <a:r>
            <a:rPr lang="en-IN" sz="1200" b="1">
              <a:solidFill>
                <a:schemeClr val="bg1"/>
              </a:solidFill>
            </a:rPr>
            <a:t>Rejected</a:t>
          </a:r>
          <a:r>
            <a:rPr lang="en-IN" sz="1200" b="1" baseline="0">
              <a:solidFill>
                <a:schemeClr val="bg1"/>
              </a:solidFill>
            </a:rPr>
            <a:t> Qty</a:t>
          </a:r>
          <a:endParaRPr lang="en-IN" sz="1200" b="1">
            <a:solidFill>
              <a:schemeClr val="bg1"/>
            </a:solidFill>
          </a:endParaRPr>
        </a:p>
      </xdr:txBody>
    </xdr:sp>
    <xdr:clientData/>
  </xdr:twoCellAnchor>
  <xdr:twoCellAnchor editAs="oneCell">
    <xdr:from>
      <xdr:col>2</xdr:col>
      <xdr:colOff>248365</xdr:colOff>
      <xdr:row>11</xdr:row>
      <xdr:rowOff>16370</xdr:rowOff>
    </xdr:from>
    <xdr:to>
      <xdr:col>3</xdr:col>
      <xdr:colOff>98613</xdr:colOff>
      <xdr:row>13</xdr:row>
      <xdr:rowOff>104187</xdr:rowOff>
    </xdr:to>
    <xdr:pic>
      <xdr:nvPicPr>
        <xdr:cNvPr id="131" name="Picture 130">
          <a:extLst>
            <a:ext uri="{FF2B5EF4-FFF2-40B4-BE49-F238E27FC236}">
              <a16:creationId xmlns:a16="http://schemas.microsoft.com/office/drawing/2014/main" id="{D3A7850F-DA5E-6722-B875-5292061DA69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467565" y="1988605"/>
          <a:ext cx="459848" cy="446406"/>
        </a:xfrm>
        <a:prstGeom prst="rect">
          <a:avLst/>
        </a:prstGeom>
      </xdr:spPr>
    </xdr:pic>
    <xdr:clientData/>
  </xdr:twoCellAnchor>
  <xdr:twoCellAnchor editAs="oneCell">
    <xdr:from>
      <xdr:col>27</xdr:col>
      <xdr:colOff>381000</xdr:colOff>
      <xdr:row>3</xdr:row>
      <xdr:rowOff>60488</xdr:rowOff>
    </xdr:from>
    <xdr:to>
      <xdr:col>28</xdr:col>
      <xdr:colOff>152961</xdr:colOff>
      <xdr:row>5</xdr:row>
      <xdr:rowOff>69850</xdr:rowOff>
    </xdr:to>
    <xdr:pic>
      <xdr:nvPicPr>
        <xdr:cNvPr id="133" name="Picture 132">
          <a:extLst>
            <a:ext uri="{FF2B5EF4-FFF2-40B4-BE49-F238E27FC236}">
              <a16:creationId xmlns:a16="http://schemas.microsoft.com/office/drawing/2014/main" id="{209C0945-BCE5-68E7-2CCE-CA3973550F4A}"/>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840200" y="603413"/>
          <a:ext cx="381561" cy="371312"/>
        </a:xfrm>
        <a:prstGeom prst="rect">
          <a:avLst/>
        </a:prstGeom>
      </xdr:spPr>
    </xdr:pic>
    <xdr:clientData/>
  </xdr:twoCellAnchor>
  <xdr:twoCellAnchor editAs="oneCell">
    <xdr:from>
      <xdr:col>24</xdr:col>
      <xdr:colOff>90450</xdr:colOff>
      <xdr:row>3</xdr:row>
      <xdr:rowOff>42538</xdr:rowOff>
    </xdr:from>
    <xdr:to>
      <xdr:col>24</xdr:col>
      <xdr:colOff>471487</xdr:colOff>
      <xdr:row>5</xdr:row>
      <xdr:rowOff>51288</xdr:rowOff>
    </xdr:to>
    <xdr:pic>
      <xdr:nvPicPr>
        <xdr:cNvPr id="135" name="Picture 134">
          <a:extLst>
            <a:ext uri="{FF2B5EF4-FFF2-40B4-BE49-F238E27FC236}">
              <a16:creationId xmlns:a16="http://schemas.microsoft.com/office/drawing/2014/main" id="{0B34A8F8-7B5F-B0D1-CC62-CE3D820D66DE}"/>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4720850" y="585463"/>
          <a:ext cx="381037" cy="370700"/>
        </a:xfrm>
        <a:prstGeom prst="rect">
          <a:avLst/>
        </a:prstGeom>
      </xdr:spPr>
    </xdr:pic>
    <xdr:clientData/>
  </xdr:twoCellAnchor>
  <xdr:twoCellAnchor editAs="oneCell">
    <xdr:from>
      <xdr:col>6</xdr:col>
      <xdr:colOff>262813</xdr:colOff>
      <xdr:row>3</xdr:row>
      <xdr:rowOff>26504</xdr:rowOff>
    </xdr:from>
    <xdr:to>
      <xdr:col>7</xdr:col>
      <xdr:colOff>14620</xdr:colOff>
      <xdr:row>5</xdr:row>
      <xdr:rowOff>16820</xdr:rowOff>
    </xdr:to>
    <xdr:pic>
      <xdr:nvPicPr>
        <xdr:cNvPr id="137" name="Picture 136">
          <a:extLst>
            <a:ext uri="{FF2B5EF4-FFF2-40B4-BE49-F238E27FC236}">
              <a16:creationId xmlns:a16="http://schemas.microsoft.com/office/drawing/2014/main" id="{6B4B6084-2C57-C2D7-0133-8D2BBD10B13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920413" y="583095"/>
          <a:ext cx="361407" cy="361377"/>
        </a:xfrm>
        <a:prstGeom prst="rect">
          <a:avLst/>
        </a:prstGeom>
      </xdr:spPr>
    </xdr:pic>
    <xdr:clientData/>
  </xdr:twoCellAnchor>
  <xdr:twoCellAnchor editAs="oneCell">
    <xdr:from>
      <xdr:col>21</xdr:col>
      <xdr:colOff>226468</xdr:colOff>
      <xdr:row>28</xdr:row>
      <xdr:rowOff>20018</xdr:rowOff>
    </xdr:from>
    <xdr:to>
      <xdr:col>21</xdr:col>
      <xdr:colOff>568569</xdr:colOff>
      <xdr:row>30</xdr:row>
      <xdr:rowOff>1903</xdr:rowOff>
    </xdr:to>
    <xdr:pic>
      <xdr:nvPicPr>
        <xdr:cNvPr id="139" name="Picture 138">
          <a:extLst>
            <a:ext uri="{FF2B5EF4-FFF2-40B4-BE49-F238E27FC236}">
              <a16:creationId xmlns:a16="http://schemas.microsoft.com/office/drawing/2014/main" id="{38AAB6C0-F94C-44A7-6A01-D9BBEE3488CF}"/>
            </a:ext>
          </a:extLst>
        </xdr:cNvPr>
        <xdr:cNvPicPr>
          <a:picLocks noChangeAspect="1"/>
        </xdr:cNvPicPr>
      </xdr:nvPicPr>
      <xdr:blipFill>
        <a:blip xmlns:r="http://schemas.openxmlformats.org/officeDocument/2006/relationships" r:embed="rId28" cstate="print">
          <a:lum bright="70000" contrast="-70000"/>
          <a:extLst>
            <a:ext uri="{28A0092B-C50C-407E-A947-70E740481C1C}">
              <a14:useLocalDpi xmlns:a14="http://schemas.microsoft.com/office/drawing/2010/main" val="0"/>
            </a:ext>
          </a:extLst>
        </a:blip>
        <a:stretch>
          <a:fillRect/>
        </a:stretch>
      </xdr:blipFill>
      <xdr:spPr>
        <a:xfrm>
          <a:off x="13028068" y="5107833"/>
          <a:ext cx="342101" cy="345301"/>
        </a:xfrm>
        <a:prstGeom prst="rect">
          <a:avLst/>
        </a:prstGeom>
      </xdr:spPr>
    </xdr:pic>
    <xdr:clientData/>
  </xdr:twoCellAnchor>
  <xdr:twoCellAnchor>
    <xdr:from>
      <xdr:col>14</xdr:col>
      <xdr:colOff>143753</xdr:colOff>
      <xdr:row>32</xdr:row>
      <xdr:rowOff>53010</xdr:rowOff>
    </xdr:from>
    <xdr:to>
      <xdr:col>15</xdr:col>
      <xdr:colOff>86140</xdr:colOff>
      <xdr:row>35</xdr:row>
      <xdr:rowOff>30379</xdr:rowOff>
    </xdr:to>
    <xdr:sp macro="" textlink="">
      <xdr:nvSpPr>
        <xdr:cNvPr id="140" name="Oval 139">
          <a:extLst>
            <a:ext uri="{FF2B5EF4-FFF2-40B4-BE49-F238E27FC236}">
              <a16:creationId xmlns:a16="http://schemas.microsoft.com/office/drawing/2014/main" id="{A2998F33-F825-6CB7-7E14-D8D130A55AD1}"/>
            </a:ext>
          </a:extLst>
        </xdr:cNvPr>
        <xdr:cNvSpPr/>
      </xdr:nvSpPr>
      <xdr:spPr>
        <a:xfrm>
          <a:off x="8678153" y="5989984"/>
          <a:ext cx="551987" cy="533960"/>
        </a:xfrm>
        <a:prstGeom prst="ellipse">
          <a:avLst/>
        </a:prstGeom>
        <a:solidFill>
          <a:schemeClr val="bg1"/>
        </a:solidFill>
        <a:ln>
          <a:noFill/>
        </a:ln>
        <a:effectLst>
          <a:outerShdw blurRad="114300" dist="38100" dir="5400000" algn="t"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143752</xdr:colOff>
      <xdr:row>39</xdr:row>
      <xdr:rowOff>119270</xdr:rowOff>
    </xdr:from>
    <xdr:to>
      <xdr:col>15</xdr:col>
      <xdr:colOff>86139</xdr:colOff>
      <xdr:row>42</xdr:row>
      <xdr:rowOff>96639</xdr:rowOff>
    </xdr:to>
    <xdr:sp macro="" textlink="">
      <xdr:nvSpPr>
        <xdr:cNvPr id="141" name="Oval 140">
          <a:extLst>
            <a:ext uri="{FF2B5EF4-FFF2-40B4-BE49-F238E27FC236}">
              <a16:creationId xmlns:a16="http://schemas.microsoft.com/office/drawing/2014/main" id="{93F54BB6-5FCB-20AD-F7C0-B1900E2D236F}"/>
            </a:ext>
          </a:extLst>
        </xdr:cNvPr>
        <xdr:cNvSpPr/>
      </xdr:nvSpPr>
      <xdr:spPr>
        <a:xfrm>
          <a:off x="8678152" y="7354957"/>
          <a:ext cx="551987" cy="533960"/>
        </a:xfrm>
        <a:prstGeom prst="ellipse">
          <a:avLst/>
        </a:prstGeom>
        <a:solidFill>
          <a:schemeClr val="bg1"/>
        </a:solidFill>
        <a:ln>
          <a:noFill/>
        </a:ln>
        <a:effectLst>
          <a:outerShdw blurRad="114300" dist="38100" dir="5400000" algn="t"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248714</xdr:colOff>
      <xdr:row>32</xdr:row>
      <xdr:rowOff>145774</xdr:rowOff>
    </xdr:from>
    <xdr:to>
      <xdr:col>14</xdr:col>
      <xdr:colOff>603161</xdr:colOff>
      <xdr:row>34</xdr:row>
      <xdr:rowOff>125923</xdr:rowOff>
    </xdr:to>
    <xdr:pic>
      <xdr:nvPicPr>
        <xdr:cNvPr id="82" name="Picture 81">
          <a:extLst>
            <a:ext uri="{FF2B5EF4-FFF2-40B4-BE49-F238E27FC236}">
              <a16:creationId xmlns:a16="http://schemas.microsoft.com/office/drawing/2014/main" id="{9ADEB238-93C3-2783-47EC-ED571482B93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8783114" y="6082748"/>
          <a:ext cx="354447" cy="351210"/>
        </a:xfrm>
        <a:prstGeom prst="rect">
          <a:avLst/>
        </a:prstGeom>
      </xdr:spPr>
    </xdr:pic>
    <xdr:clientData/>
  </xdr:twoCellAnchor>
  <xdr:twoCellAnchor editAs="oneCell">
    <xdr:from>
      <xdr:col>14</xdr:col>
      <xdr:colOff>261976</xdr:colOff>
      <xdr:row>40</xdr:row>
      <xdr:rowOff>39209</xdr:rowOff>
    </xdr:from>
    <xdr:to>
      <xdr:col>14</xdr:col>
      <xdr:colOff>596347</xdr:colOff>
      <xdr:row>42</xdr:row>
      <xdr:rowOff>12875</xdr:rowOff>
    </xdr:to>
    <xdr:pic>
      <xdr:nvPicPr>
        <xdr:cNvPr id="73" name="Picture 72">
          <a:extLst>
            <a:ext uri="{FF2B5EF4-FFF2-40B4-BE49-F238E27FC236}">
              <a16:creationId xmlns:a16="http://schemas.microsoft.com/office/drawing/2014/main" id="{FB9E2924-C1A1-1F10-9783-53BC8873C721}"/>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8796376" y="7460426"/>
          <a:ext cx="334371" cy="344727"/>
        </a:xfrm>
        <a:prstGeom prst="rect">
          <a:avLst/>
        </a:prstGeom>
      </xdr:spPr>
    </xdr:pic>
    <xdr:clientData/>
  </xdr:twoCellAnchor>
  <xdr:twoCellAnchor>
    <xdr:from>
      <xdr:col>15</xdr:col>
      <xdr:colOff>178593</xdr:colOff>
      <xdr:row>27</xdr:row>
      <xdr:rowOff>11907</xdr:rowOff>
    </xdr:from>
    <xdr:to>
      <xdr:col>20</xdr:col>
      <xdr:colOff>500062</xdr:colOff>
      <xdr:row>52</xdr:row>
      <xdr:rowOff>71438</xdr:rowOff>
    </xdr:to>
    <xdr:graphicFrame macro="">
      <xdr:nvGraphicFramePr>
        <xdr:cNvPr id="142" name="Chart 141">
          <a:extLst>
            <a:ext uri="{FF2B5EF4-FFF2-40B4-BE49-F238E27FC236}">
              <a16:creationId xmlns:a16="http://schemas.microsoft.com/office/drawing/2014/main" id="{0524E0C7-6D2A-4102-A7CD-0940E0C8D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Sonawane" refreshedDate="45739.800388078707" backgroundQuery="1" createdVersion="8" refreshedVersion="8" minRefreshableVersion="3" recordCount="0" supportSubquery="1" supportAdvancedDrill="1" xr:uid="{1703ECC9-13FA-4E2A-9737-D4E4539D329B}">
  <cacheSource type="external" connectionId="2"/>
  <cacheFields count="3">
    <cacheField name="[PROD DATA].[Operation Name].[Operation Name]" caption="Operation Name" numFmtId="0" hierarchy="17" level="1">
      <sharedItems count="10">
        <s v="Cross Checking"/>
        <s v="Cut  &amp; Fold"/>
        <s v="Embroidery"/>
        <s v="Laser - Cutting"/>
        <s v="Laser Cutting2"/>
        <s v="Outsourcing"/>
        <s v="Packing"/>
        <s v="Printing"/>
        <s v="Ultrasonic"/>
        <s v="Weaving"/>
      </sharedItems>
    </cacheField>
    <cacheField name="[Measures].[Count of Emp Name]" caption="Count of Emp Name" numFmtId="0" hierarchy="76" level="32767"/>
    <cacheField name="[PROD DATA].[Department Name].[Department Name]" caption="Department Name" numFmtId="0" hierarchy="4" level="1">
      <sharedItems containsSemiMixedTypes="0" containsNonDate="0" containsString="0"/>
    </cacheField>
  </cacheFields>
  <cacheHierarchies count="77">
    <cacheHierarchy uniqueName="[PROD DATA].[Buyer]" caption="Buyer" attribute="1" defaultMemberUniqueName="[PROD DATA].[Buyer].[All]" allUniqueName="[PROD DATA].[Buyer].[All]" dimensionUniqueName="[PROD DATA]" displayFolder="" count="0" memberValueDatatype="130" unbalanced="0"/>
    <cacheHierarchy uniqueName="[PROD DATA].[Cust Code]" caption="Cust Code" attribute="1" defaultMemberUniqueName="[PROD DATA].[Cust Code].[All]" allUniqueName="[PROD DATA].[Cust Code].[All]" dimensionUniqueName="[PROD DATA]" displayFolder="" count="0" memberValueDatatype="130" unbalanced="0"/>
    <cacheHierarchy uniqueName="[PROD DATA].[Cust Name]" caption="Cust Name" attribute="1" defaultMemberUniqueName="[PROD DATA].[Cust Name].[All]" allUniqueName="[PROD DATA].[Cust Name].[All]" dimensionUniqueName="[PROD DATA]" displayFolder="" count="0" memberValueDatatype="130" unbalanced="0"/>
    <cacheHierarchy uniqueName="[PROD DATA].[Delivery Period]" caption="Delivery Period" attribute="1" defaultMemberUniqueName="[PROD DATA].[Delivery Period].[All]" allUniqueName="[PROD DATA].[Delivery Period].[All]" dimensionUniqueName="[PROD DATA]" displayFolder="" count="0" memberValueDatatype="130" unbalanced="0"/>
    <cacheHierarchy uniqueName="[PROD DATA].[Department Name]" caption="Department Name" attribute="1" defaultMemberUniqueName="[PROD DATA].[Department Name].[All]" allUniqueName="[PROD DATA].[Department Name].[All]" dimensionUniqueName="[PROD DATA]" displayFolder="" count="2" memberValueDatatype="130" unbalanced="0">
      <fieldsUsage count="2">
        <fieldUsage x="-1"/>
        <fieldUsage x="2"/>
      </fieldsUsage>
    </cacheHierarchy>
    <cacheHierarchy uniqueName="[PROD DATA].[EMPCode (MEMP)]" caption="EMPCode (MEMP)" attribute="1" defaultMemberUniqueName="[PROD DATA].[EMPCode (MEMP)].[All]" allUniqueName="[PROD DATA].[EMPCode (MEMP)].[All]" dimensionUniqueName="[PROD DATA]" displayFolder="" count="0" memberValueDatatype="130" unbalanced="0"/>
    <cacheHierarchy uniqueName="[PROD DATA].[Emp Name]" caption="Emp Name" attribute="1" defaultMemberUniqueName="[PROD DATA].[Emp Name].[All]" allUniqueName="[PROD DATA].[Emp Name].[All]" dimensionUniqueName="[PROD DATA]" displayFolder="" count="0" memberValueDatatype="130" unbalanced="0"/>
    <cacheHierarchy uniqueName="[PROD DATA].[Fiscal Date]" caption="Fiscal Date" attribute="1" time="1" defaultMemberUniqueName="[PROD DATA].[Fiscal Date].[All]" allUniqueName="[PROD DATA].[Fiscal Date].[All]" dimensionUniqueName="[PROD DATA]" displayFolder="" count="0" memberValueDatatype="7" unbalanced="0"/>
    <cacheHierarchy uniqueName="[PROD DATA].[Fiscal DateTime]" caption="Fiscal DateTime" attribute="1" time="1" defaultMemberUniqueName="[PROD DATA].[Fiscal DateTime].[All]" allUniqueName="[PROD DATA].[Fiscal DateTime].[All]" dimensionUniqueName="[PROD DATA]" displayFolder="" count="0" memberValueDatatype="7" unbalanced="0"/>
    <cacheHierarchy uniqueName="[PROD DATA].[Form Type]" caption="Form Type" attribute="1" defaultMemberUniqueName="[PROD DATA].[Form Type].[All]" allUniqueName="[PROD DATA].[Form Type].[All]" dimensionUniqueName="[PROD DATA]" displayFolder="" count="0" memberValueDatatype="130" unbalanced="0"/>
    <cacheHierarchy uniqueName="[PROD DATA].[In Active]" caption="In Active" attribute="1" defaultMemberUniqueName="[PROD DATA].[In Active].[All]" allUniqueName="[PROD DATA].[In Active].[All]" dimensionUniqueName="[PROD DATA]" displayFolder="" count="0" memberValueDatatype="11" unbalanced="0"/>
    <cacheHierarchy uniqueName="[PROD DATA].[Is Final Process]" caption="Is Final Process" attribute="1" defaultMemberUniqueName="[PROD DATA].[Is Final Process].[All]" allUniqueName="[PROD DATA].[Is Final Process].[All]" dimensionUniqueName="[PROD DATA]" displayFolder="" count="0" memberValueDatatype="11" unbalanced="0"/>
    <cacheHierarchy uniqueName="[PROD DATA].[Item Code]" caption="Item Code" attribute="1" defaultMemberUniqueName="[PROD DATA].[Item Code].[All]" allUniqueName="[PROD DATA].[Item Code].[All]" dimensionUniqueName="[PROD DATA]" displayFolder="" count="0" memberValueDatatype="130" unbalanced="0"/>
    <cacheHierarchy uniqueName="[PROD DATA].[Item Name]" caption="Item Name" attribute="1" defaultMemberUniqueName="[PROD DATA].[Item Name].[All]" allUniqueName="[PROD DATA].[Item Name].[All]" dimensionUniqueName="[PROD DATA]" displayFolder="" count="0" memberValueDatatype="130" unbalanced="0"/>
    <cacheHierarchy uniqueName="[PROD DATA].[Machine Name]" caption="Machine Name" attribute="1" defaultMemberUniqueName="[PROD DATA].[Machine Name].[All]" allUniqueName="[PROD DATA].[Machine Name].[All]" dimensionUniqueName="[PROD DATA]" displayFolder="" count="0" memberValueDatatype="130" unbalanced="0"/>
    <cacheHierarchy uniqueName="[PROD DATA].[Machine Code]" caption="Machine Code" attribute="1" defaultMemberUniqueName="[PROD DATA].[Machine Code].[All]" allUniqueName="[PROD DATA].[Machine Code].[All]" dimensionUniqueName="[PROD DATA]" displayFolder="" count="0" memberValueDatatype="130" unbalanced="0"/>
    <cacheHierarchy uniqueName="[PROD DATA].[Operation Code]" caption="Operation Code" attribute="1" defaultMemberUniqueName="[PROD DATA].[Operation Code].[All]" allUniqueName="[PROD DATA].[Operation Code].[All]" dimensionUniqueName="[PROD DATA]" displayFolder="" count="0" memberValueDatatype="130" unbalanced="0"/>
    <cacheHierarchy uniqueName="[PROD DATA].[Operation Name]" caption="Operation Name" attribute="1" defaultMemberUniqueName="[PROD DATA].[Operation Name].[All]" allUniqueName="[PROD DATA].[Operation Name].[All]" dimensionUniqueName="[PROD DATA]" displayFolder="" count="2" memberValueDatatype="130" unbalanced="0">
      <fieldsUsage count="2">
        <fieldUsage x="-1"/>
        <fieldUsage x="0"/>
      </fieldsUsage>
    </cacheHierarchy>
    <cacheHierarchy uniqueName="[PROD DATA].[Rpm]" caption="Rpm" attribute="1" defaultMemberUniqueName="[PROD DATA].[Rpm].[All]" allUniqueName="[PROD DATA].[Rpm].[All]" dimensionUniqueName="[PROD DATA]" displayFolder="" count="0" memberValueDatatype="20" unbalanced="0"/>
    <cacheHierarchy uniqueName="[PROD DATA].[SAP So Num]" caption="SAP So Num" attribute="1" defaultMemberUniqueName="[PROD DATA].[SAP So Num].[All]" allUniqueName="[PROD DATA].[SAP So Num].[All]" dimensionUniqueName="[PROD DATA]" displayFolder="" count="0" memberValueDatatype="20" unbalanced="0"/>
    <cacheHierarchy uniqueName="[PROD DATA].[Shortages]" caption="Shortages" attribute="1" defaultMemberUniqueName="[PROD DATA].[Shortages].[All]" allUniqueName="[PROD DATA].[Shortages].[All]" dimensionUniqueName="[PROD DATA]" displayFolder="" count="0" memberValueDatatype="11" unbalanced="0"/>
    <cacheHierarchy uniqueName="[PROD DATA].[SNO]" caption="SNO" attribute="1" defaultMemberUniqueName="[PROD DATA].[SNO].[All]" allUniqueName="[PROD DATA].[SNO].[All]" dimensionUniqueName="[PROD DATA]" displayFolder="" count="0" memberValueDatatype="20" unbalanced="0"/>
    <cacheHierarchy uniqueName="[PROD DATA].[SO Del Date]" caption="SO Del Date" attribute="1" time="1" defaultMemberUniqueName="[PROD DATA].[SO Del Date].[All]" allUniqueName="[PROD DATA].[SO Del Date].[All]" dimensionUniqueName="[PROD DATA]" displayFolder="" count="0" memberValueDatatype="7" unbalanced="0"/>
    <cacheHierarchy uniqueName="[PROD DATA].[SO Delivery Date]" caption="SO Delivery Date" attribute="1" time="1" defaultMemberUniqueName="[PROD DATA].[SO Delivery Date].[All]" allUniqueName="[PROD DATA].[SO Delivery Date].[All]" dimensionUniqueName="[PROD DATA]" displayFolder="" count="0" memberValueDatatype="7" unbalanced="0"/>
    <cacheHierarchy uniqueName="[PROD DATA].[SO Docdate]" caption="SO Docdate" attribute="1" time="1" defaultMemberUniqueName="[PROD DATA].[SO Docdate].[All]" allUniqueName="[PROD DATA].[SO Docdate].[All]" dimensionUniqueName="[PROD DATA]" displayFolder="" count="0" memberValueDatatype="7" unbalanced="0"/>
    <cacheHierarchy uniqueName="[PROD DATA].[SO DocDate F]" caption="SO DocDate F" attribute="1" time="1" defaultMemberUniqueName="[PROD DATA].[SO DocDate F].[All]" allUniqueName="[PROD DATA].[SO DocDate F].[All]" dimensionUniqueName="[PROD DATA]" displayFolder="" count="0" memberValueDatatype="7" unbalanced="0"/>
    <cacheHierarchy uniqueName="[PROD DATA].[SO Expected Delivery F]" caption="SO Expected Delivery F" attribute="1" time="1" defaultMemberUniqueName="[PROD DATA].[SO Expected Delivery F].[All]" allUniqueName="[PROD DATA].[SO Expected Delivery F].[All]" dimensionUniqueName="[PROD DATA]" displayFolder="" count="0" memberValueDatatype="7" unbalanced="0"/>
    <cacheHierarchy uniqueName="[PROD DATA].[SO Num]" caption="SO Num" attribute="1" defaultMemberUniqueName="[PROD DATA].[SO Num].[All]" allUniqueName="[PROD DATA].[SO Num].[All]" dimensionUniqueName="[PROD DATA]" displayFolder="" count="0" memberValueDatatype="20" unbalanced="0"/>
    <cacheHierarchy uniqueName="[PROD DATA].[So Posting Date]" caption="So Posting Date" attribute="1" time="1" defaultMemberUniqueName="[PROD DATA].[So Posting Date].[All]" allUniqueName="[PROD DATA].[So Posting Date].[All]" dimensionUniqueName="[PROD DATA]" displayFolder="" count="0" memberValueDatatype="7" unbalanced="0"/>
    <cacheHierarchy uniqueName="[PROD DATA].[Start Time]" caption="Start Time" attribute="1" time="1" defaultMemberUniqueName="[PROD DATA].[Start Time].[All]" allUniqueName="[PROD DATA].[Start Time].[All]" dimensionUniqueName="[PROD DATA]" displayFolder="" count="0" memberValueDatatype="7" unbalanced="0"/>
    <cacheHierarchy uniqueName="[PROD DATA].[U_GRCDate]" caption="U_GRCDate" attribute="1" time="1" defaultMemberUniqueName="[PROD DATA].[U_GRCDate].[All]" allUniqueName="[PROD DATA].[U_GRCDate].[All]" dimensionUniqueName="[PROD DATA]" displayFolder="" count="0" memberValueDatatype="7" unbalanced="0"/>
    <cacheHierarchy uniqueName="[PROD DATA].[U_GRRate]" caption="U_GRRate" attribute="1" defaultMemberUniqueName="[PROD DATA].[U_GRRate].[All]" allUniqueName="[PROD DATA].[U_GRRate].[All]" dimensionUniqueName="[PROD DATA]" displayFolder="" count="0" memberValueDatatype="5" unbalanced="0"/>
    <cacheHierarchy uniqueName="[PROD DATA].[U_unitdeldt]" caption="U_unitdeldt" attribute="1" time="1" defaultMemberUniqueName="[PROD DATA].[U_unitdeldt].[All]" allUniqueName="[PROD DATA].[U_unitdeldt].[All]" dimensionUniqueName="[PROD DATA]" displayFolder="" count="0" memberValueDatatype="7" unbalanced="0"/>
    <cacheHierarchy uniqueName="[PROD DATA].[User Id]" caption="User Id" attribute="1" defaultMemberUniqueName="[PROD DATA].[User Id].[All]" allUniqueName="[PROD DATA].[User Id].[All]" dimensionUniqueName="[PROD DATA]" displayFolder="" count="0" memberValueDatatype="20" unbalanced="0"/>
    <cacheHierarchy uniqueName="[PROD DATA].[User Id1]" caption="User Id1" attribute="1" defaultMemberUniqueName="[PROD DATA].[User Id1].[All]" allUniqueName="[PROD DATA].[User Id1].[All]" dimensionUniqueName="[PROD DATA]" displayFolder="" count="0" memberValueDatatype="20" unbalanced="0"/>
    <cacheHierarchy uniqueName="[PROD DATA].[User Name]" caption="User Name" attribute="1" defaultMemberUniqueName="[PROD DATA].[User Name].[All]" allUniqueName="[PROD DATA].[User Name].[All]" dimensionUniqueName="[PROD DATA]" displayFolder="" count="0" memberValueDatatype="130" unbalanced="0"/>
    <cacheHierarchy uniqueName="[PROD DATA].[Variant Name]" caption="Variant Name" attribute="1" defaultMemberUniqueName="[PROD DATA].[Variant Name].[All]" allUniqueName="[PROD DATA].[Variant Name].[All]" dimensionUniqueName="[PROD DATA]" displayFolder="" count="0" memberValueDatatype="130" unbalanced="0"/>
    <cacheHierarchy uniqueName="[PROD DATA].[WO Date]" caption="WO Date" attribute="1" time="1" defaultMemberUniqueName="[PROD DATA].[WO Date].[All]" allUniqueName="[PROD DATA].[WO Date].[All]" dimensionUniqueName="[PROD DATA]" displayFolder="" count="0" memberValueDatatype="7" unbalanced="0"/>
    <cacheHierarchy uniqueName="[PROD DATA].[WO Number]" caption="WO Number" attribute="1" defaultMemberUniqueName="[PROD DATA].[WO Number].[All]" allUniqueName="[PROD DATA].[WO Number].[All]" dimensionUniqueName="[PROD DATA]" displayFolder="" count="0" memberValueDatatype="20" unbalanced="0"/>
    <cacheHierarchy uniqueName="[PROD DATA].[WO Status]" caption="WO Status" attribute="1" defaultMemberUniqueName="[PROD DATA].[WO Status].[All]" allUniqueName="[PROD DATA].[WO Status].[All]" dimensionUniqueName="[PROD DATA]" displayFolder="" count="0" memberValueDatatype="130" unbalanced="0"/>
    <cacheHierarchy uniqueName="[PROD DATA].[Work Centre Code]" caption="Work Centre Code" attribute="1" defaultMemberUniqueName="[PROD DATA].[Work Centre Code].[All]" allUniqueName="[PROD DATA].[Work Centre Code].[All]" dimensionUniqueName="[PROD DATA]" displayFolder="" count="0" memberValueDatatype="130" unbalanced="0"/>
    <cacheHierarchy uniqueName="[PROD DATA].[Work Centre Name]" caption="Work Centre Name" attribute="1" defaultMemberUniqueName="[PROD DATA].[Work Centre Name].[All]" allUniqueName="[PROD DATA].[Work Centre Name].[All]" dimensionUniqueName="[PROD DATA]" displayFolder="" count="0" memberValueDatatype="130" unbalanced="0"/>
    <cacheHierarchy uniqueName="[PROD DATA].[Balance Qty]" caption="Balance Qty" attribute="1" defaultMemberUniqueName="[PROD DATA].[Balance Qty].[All]" allUniqueName="[PROD DATA].[Balance Qty].[All]" dimensionUniqueName="[PROD DATA]" displayFolder="" count="0" memberValueDatatype="20" unbalanced="0"/>
    <cacheHierarchy uniqueName="[PROD DATA].[Fiscal Year]" caption="Fiscal Year" attribute="1" defaultMemberUniqueName="[PROD DATA].[Fiscal Year].[All]" allUniqueName="[PROD DATA].[Fiscal Year].[All]" dimensionUniqueName="[PROD DATA]" displayFolder="" count="0" memberValueDatatype="20" unbalanced="0"/>
    <cacheHierarchy uniqueName="[PROD DATA].[Manufactured Qty]" caption="Manufactured Qty" attribute="1" defaultMemberUniqueName="[PROD DATA].[Manufactured Qty].[All]" allUniqueName="[PROD DATA].[Manufactured Qty].[All]" dimensionUniqueName="[PROD DATA]" displayFolder="" count="0" memberValueDatatype="20" unbalanced="0"/>
    <cacheHierarchy uniqueName="[PROD DATA].[Per day Machine Cost made]" caption="Per day Machine Cost made" attribute="1" defaultMemberUniqueName="[PROD DATA].[Per day Machine Cost made].[All]" allUniqueName="[PROD DATA].[Per day Machine Cost made].[All]" dimensionUniqueName="[PROD DATA]" displayFolder="" count="0" memberValueDatatype="5" unbalanced="0"/>
    <cacheHierarchy uniqueName="[PROD DATA].[Press Qty]" caption="Press Qty" attribute="1" defaultMemberUniqueName="[PROD DATA].[Press Qty].[All]" allUniqueName="[PROD DATA].[Press Qty].[All]" dimensionUniqueName="[PROD DATA]" displayFolder="" count="0" memberValueDatatype="20" unbalanced="0"/>
    <cacheHierarchy uniqueName="[PROD DATA].[Processed Qty]" caption="Processed Qty" attribute="1" defaultMemberUniqueName="[PROD DATA].[Processed Qty].[All]" allUniqueName="[PROD DATA].[Processed Qty].[All]" dimensionUniqueName="[PROD DATA]" displayFolder="" count="0" memberValueDatatype="20" unbalanced="0"/>
    <cacheHierarchy uniqueName="[PROD DATA].[Produced Qty]" caption="Produced Qty" attribute="1" defaultMemberUniqueName="[PROD DATA].[Produced Qty].[All]" allUniqueName="[PROD DATA].[Produced Qty].[All]" dimensionUniqueName="[PROD DATA]" displayFolder="" count="0" memberValueDatatype="20" unbalanced="0"/>
    <cacheHierarchy uniqueName="[PROD DATA].[Rejected Qty]" caption="Rejected Qty" attribute="1" defaultMemberUniqueName="[PROD DATA].[Rejected Qty].[All]" allUniqueName="[PROD DATA].[Rejected Qty].[All]" dimensionUniqueName="[PROD DATA]" displayFolder="" count="0" memberValueDatatype="20" unbalanced="0"/>
    <cacheHierarchy uniqueName="[PROD DATA].[Repeat]" caption="Repeat" attribute="1" defaultMemberUniqueName="[PROD DATA].[Repeat].[All]" allUniqueName="[PROD DATA].[Repeat].[All]" dimensionUniqueName="[PROD DATA]" displayFolder="" count="0" memberValueDatatype="20" unbalanced="0"/>
    <cacheHierarchy uniqueName="[PROD DATA].[TotalValue]" caption="TotalValue" attribute="1" defaultMemberUniqueName="[PROD DATA].[TotalValue].[All]" allUniqueName="[PROD DATA].[TotalValue].[All]" dimensionUniqueName="[PROD DATA]" displayFolder="" count="0" memberValueDatatype="5" unbalanced="0"/>
    <cacheHierarchy uniqueName="[PROD DATA].[WO Qty]" caption="WO Qty" attribute="1" defaultMemberUniqueName="[PROD DATA].[WO Qty].[All]" allUniqueName="[PROD DATA].[WO Qty].[All]" dimensionUniqueName="[PROD DATA]" displayFolder="" count="0" memberValueDatatype="20" unbalanced="0"/>
    <cacheHierarchy uniqueName="[PROD DATA].[Wastage Qty]" caption="Wastage Qty" attribute="1" defaultMemberUniqueName="[PROD DATA].[Wastage Qty].[All]" allUniqueName="[PROD DATA].[Wastage Qty].[All]" dimensionUniqueName="[PROD DATA]" displayFolder="" count="0" memberValueDatatype="20" unbalanced="0"/>
    <cacheHierarchy uniqueName="[PROD DATA].[Fiscal DateTime (Day)]" caption="Fiscal DateTime (Day)" attribute="1" defaultMemberUniqueName="[PROD DATA].[Fiscal DateTime (Day)].[All]" allUniqueName="[PROD DATA].[Fiscal DateTime (Day)].[All]" dimensionUniqueName="[PROD DATA]" displayFolder="" count="0" memberValueDatatype="130" unbalanced="0"/>
    <cacheHierarchy uniqueName="[PROD DATA].[Fiscal DateTime (Hour)]" caption="Fiscal DateTime (Hour)" attribute="1" defaultMemberUniqueName="[PROD DATA].[Fiscal DateTime (Hour)].[All]" allUniqueName="[PROD DATA].[Fiscal DateTime (Hour)].[All]" dimensionUniqueName="[PROD DATA]" displayFolder="" count="0" memberValueDatatype="130" unbalanced="0"/>
    <cacheHierarchy uniqueName="[PROD DATA].[Fiscal DateTime (Minute)]" caption="Fiscal DateTime (Minute)" attribute="1" defaultMemberUniqueName="[PROD DATA].[Fiscal DateTime (Minute)].[All]" allUniqueName="[PROD DATA].[Fiscal DateTime (Minute)].[All]" dimensionUniqueName="[PROD DATA]" displayFolder="" count="0" memberValueDatatype="130" unbalanced="0"/>
    <cacheHierarchy uniqueName="[PROD DATA].[Fiscal DateTime (Day Index)]" caption="Fiscal DateTime (Day Index)" attribute="1" defaultMemberUniqueName="[PROD DATA].[Fiscal DateTime (Day Index)].[All]" allUniqueName="[PROD DATA].[Fiscal DateTime (Day Index)].[All]" dimensionUniqueName="[PROD DATA]" displayFolder="" count="0" memberValueDatatype="5" unbalanced="0" hidden="1"/>
    <cacheHierarchy uniqueName="[Measures].[__XL_Count PROD DATA]" caption="__XL_Count PROD DATA" measure="1" displayFolder="" measureGroup="PROD DATA" count="0" hidden="1"/>
    <cacheHierarchy uniqueName="[Measures].[__No measures defined]" caption="__No measures defined" measure="1" displayFolder="" count="0" hidden="1"/>
    <cacheHierarchy uniqueName="[Measures].[Sum of Manufactured Qty]" caption="Sum of Manufactured Qty" measure="1" displayFolder="" measureGroup="PROD DATA" count="0" hidden="1">
      <extLst>
        <ext xmlns:x15="http://schemas.microsoft.com/office/spreadsheetml/2010/11/main" uri="{B97F6D7D-B522-45F9-BDA1-12C45D357490}">
          <x15:cacheHierarchy aggregatedColumn="44"/>
        </ext>
      </extLst>
    </cacheHierarchy>
    <cacheHierarchy uniqueName="[Measures].[Sum of Processed Qty]" caption="Sum of Processed Qty" measure="1" displayFolder="" measureGroup="PROD DATA" count="0" hidden="1">
      <extLst>
        <ext xmlns:x15="http://schemas.microsoft.com/office/spreadsheetml/2010/11/main" uri="{B97F6D7D-B522-45F9-BDA1-12C45D357490}">
          <x15:cacheHierarchy aggregatedColumn="47"/>
        </ext>
      </extLst>
    </cacheHierarchy>
    <cacheHierarchy uniqueName="[Measures].[Sum of Produced Qty]" caption="Sum of Produced Qty" measure="1" displayFolder="" measureGroup="PROD DATA" count="0" hidden="1">
      <extLst>
        <ext xmlns:x15="http://schemas.microsoft.com/office/spreadsheetml/2010/11/main" uri="{B97F6D7D-B522-45F9-BDA1-12C45D357490}">
          <x15:cacheHierarchy aggregatedColumn="48"/>
        </ext>
      </extLst>
    </cacheHierarchy>
    <cacheHierarchy uniqueName="[Measures].[Sum of Rejected Qty]" caption="Sum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Count of Is Final Process]" caption="Count of Is Final Process" measure="1" displayFolder="" measureGroup="PROD DATA" count="0" hidden="1">
      <extLst>
        <ext xmlns:x15="http://schemas.microsoft.com/office/spreadsheetml/2010/11/main" uri="{B97F6D7D-B522-45F9-BDA1-12C45D357490}">
          <x15:cacheHierarchy aggregatedColumn="11"/>
        </ext>
      </extLst>
    </cacheHierarchy>
    <cacheHierarchy uniqueName="[Measures].[Sum of Balance Qty]" caption="Sum of Balance Qty" measure="1" displayFolder="" measureGroup="PROD DATA" count="0" hidden="1">
      <extLst>
        <ext xmlns:x15="http://schemas.microsoft.com/office/spreadsheetml/2010/11/main" uri="{B97F6D7D-B522-45F9-BDA1-12C45D357490}">
          <x15:cacheHierarchy aggregatedColumn="42"/>
        </ext>
      </extLst>
    </cacheHierarchy>
    <cacheHierarchy uniqueName="[Measures].[Sum of WO Qty]" caption="Sum of WO Qty" measure="1" displayFolder="" measureGroup="PROD DATA" count="0" hidden="1">
      <extLst>
        <ext xmlns:x15="http://schemas.microsoft.com/office/spreadsheetml/2010/11/main" uri="{B97F6D7D-B522-45F9-BDA1-12C45D357490}">
          <x15:cacheHierarchy aggregatedColumn="52"/>
        </ext>
      </extLst>
    </cacheHierarchy>
    <cacheHierarchy uniqueName="[Measures].[Count of Wastage Qty]" caption="Count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Sum of Wastage Qty]" caption="Sum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Average of Wastage Qty]" caption="Average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Count of Rejected Qty]" caption="Count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Sum of SO Num]" caption="Sum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SO Num]" caption="Count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Buyer]" caption="Count of Buyer" measure="1" displayFolder="" measureGroup="PROD DATA" count="0" hidden="1">
      <extLst>
        <ext xmlns:x15="http://schemas.microsoft.com/office/spreadsheetml/2010/11/main" uri="{B97F6D7D-B522-45F9-BDA1-12C45D357490}">
          <x15:cacheHierarchy aggregatedColumn="0"/>
        </ext>
      </extLst>
    </cacheHierarchy>
    <cacheHierarchy uniqueName="[Measures].[Sum of TotalValue]" caption="Sum of TotalValue" measure="1" displayFolder="" measureGroup="PROD DATA" count="0" hidden="1">
      <extLst>
        <ext xmlns:x15="http://schemas.microsoft.com/office/spreadsheetml/2010/11/main" uri="{B97F6D7D-B522-45F9-BDA1-12C45D357490}">
          <x15:cacheHierarchy aggregatedColumn="51"/>
        </ext>
      </extLst>
    </cacheHierarchy>
    <cacheHierarchy uniqueName="[Measures].[Sum of Per day Machine Cost made]" caption="Sum of Per day Machine Cost made" measure="1" displayFolder="" measureGroup="PROD DATA" count="0" hidden="1">
      <extLst>
        <ext xmlns:x15="http://schemas.microsoft.com/office/spreadsheetml/2010/11/main" uri="{B97F6D7D-B522-45F9-BDA1-12C45D357490}">
          <x15:cacheHierarchy aggregatedColumn="45"/>
        </ext>
      </extLst>
    </cacheHierarchy>
    <cacheHierarchy uniqueName="[Measures].[Count of Emp Name]" caption="Count of Emp Name" measure="1" displayFolder="" measureGroup="PROD DATA"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PROD DATA" uniqueName="[PROD DATA]" caption="PROD DATA"/>
  </dimensions>
  <measureGroups count="1">
    <measureGroup name="PROD DATA" caption="PROD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Sonawane" refreshedDate="45739.800409143521" backgroundQuery="1" createdVersion="8" refreshedVersion="8" minRefreshableVersion="3" recordCount="0" supportSubquery="1" supportAdvancedDrill="1" xr:uid="{7616875F-BC57-49C6-9248-3D1E07706F25}">
  <cacheSource type="external" connectionId="2"/>
  <cacheFields count="3">
    <cacheField name="[PROD DATA].[Fiscal Date].[Fiscal Date]" caption="Fiscal Date" numFmtId="0" hierarchy="7" level="1">
      <sharedItems containsSemiMixedTypes="0" containsNonDate="0" containsDate="1" containsString="0" minDate="2015-11-01T00:00:00" maxDate="2015-11-28T00:00:00" count="16">
        <d v="2015-11-01T00:00:00"/>
        <d v="2015-11-02T00:00:00"/>
        <d v="2015-11-03T00:00:00"/>
        <d v="2015-11-09T00:00:00"/>
        <d v="2015-11-10T00:00:00"/>
        <d v="2015-11-11T00:00:00"/>
        <d v="2015-11-12T00:00:00"/>
        <d v="2015-11-13T00:00:00"/>
        <d v="2015-11-14T00:00:00"/>
        <d v="2015-11-15T00:00:00"/>
        <d v="2015-11-16T00:00:00"/>
        <d v="2015-11-20T00:00:00"/>
        <d v="2015-11-21T00:00:00"/>
        <d v="2015-11-22T00:00:00"/>
        <d v="2015-11-23T00:00:00"/>
        <d v="2015-11-27T00:00:00"/>
      </sharedItems>
    </cacheField>
    <cacheField name="[Measures].[Sum of Manufactured Qty]" caption="Sum of Manufactured Qty" numFmtId="0" hierarchy="60" level="32767"/>
    <cacheField name="[Measures].[Sum of Produced Qty]" caption="Sum of Produced Qty" numFmtId="0" hierarchy="62" level="32767"/>
  </cacheFields>
  <cacheHierarchies count="77">
    <cacheHierarchy uniqueName="[PROD DATA].[Buyer]" caption="Buyer" attribute="1" defaultMemberUniqueName="[PROD DATA].[Buyer].[All]" allUniqueName="[PROD DATA].[Buyer].[All]" dimensionUniqueName="[PROD DATA]" displayFolder="" count="0" memberValueDatatype="130" unbalanced="0"/>
    <cacheHierarchy uniqueName="[PROD DATA].[Cust Code]" caption="Cust Code" attribute="1" defaultMemberUniqueName="[PROD DATA].[Cust Code].[All]" allUniqueName="[PROD DATA].[Cust Code].[All]" dimensionUniqueName="[PROD DATA]" displayFolder="" count="0" memberValueDatatype="130" unbalanced="0"/>
    <cacheHierarchy uniqueName="[PROD DATA].[Cust Name]" caption="Cust Name" attribute="1" defaultMemberUniqueName="[PROD DATA].[Cust Name].[All]" allUniqueName="[PROD DATA].[Cust Name].[All]" dimensionUniqueName="[PROD DATA]" displayFolder="" count="0" memberValueDatatype="130" unbalanced="0"/>
    <cacheHierarchy uniqueName="[PROD DATA].[Delivery Period]" caption="Delivery Period" attribute="1" defaultMemberUniqueName="[PROD DATA].[Delivery Period].[All]" allUniqueName="[PROD DATA].[Delivery Period].[All]" dimensionUniqueName="[PROD DATA]" displayFolder="" count="0" memberValueDatatype="130" unbalanced="0"/>
    <cacheHierarchy uniqueName="[PROD DATA].[Department Name]" caption="Department Name" attribute="1" defaultMemberUniqueName="[PROD DATA].[Department Name].[All]" allUniqueName="[PROD DATA].[Department Name].[All]" dimensionUniqueName="[PROD DATA]" displayFolder="" count="2" memberValueDatatype="130" unbalanced="0"/>
    <cacheHierarchy uniqueName="[PROD DATA].[EMPCode (MEMP)]" caption="EMPCode (MEMP)" attribute="1" defaultMemberUniqueName="[PROD DATA].[EMPCode (MEMP)].[All]" allUniqueName="[PROD DATA].[EMPCode (MEMP)].[All]" dimensionUniqueName="[PROD DATA]" displayFolder="" count="0" memberValueDatatype="130" unbalanced="0"/>
    <cacheHierarchy uniqueName="[PROD DATA].[Emp Name]" caption="Emp Name" attribute="1" defaultMemberUniqueName="[PROD DATA].[Emp Name].[All]" allUniqueName="[PROD DATA].[Emp Name].[All]" dimensionUniqueName="[PROD DATA]" displayFolder="" count="0" memberValueDatatype="130" unbalanced="0"/>
    <cacheHierarchy uniqueName="[PROD DATA].[Fiscal Date]" caption="Fiscal Date" attribute="1" time="1" defaultMemberUniqueName="[PROD DATA].[Fiscal Date].[All]" allUniqueName="[PROD DATA].[Fiscal Date].[All]" dimensionUniqueName="[PROD DATA]" displayFolder="" count="2" memberValueDatatype="7" unbalanced="0">
      <fieldsUsage count="2">
        <fieldUsage x="-1"/>
        <fieldUsage x="0"/>
      </fieldsUsage>
    </cacheHierarchy>
    <cacheHierarchy uniqueName="[PROD DATA].[Fiscal DateTime]" caption="Fiscal DateTime" attribute="1" time="1" defaultMemberUniqueName="[PROD DATA].[Fiscal DateTime].[All]" allUniqueName="[PROD DATA].[Fiscal DateTime].[All]" dimensionUniqueName="[PROD DATA]" displayFolder="" count="0" memberValueDatatype="7" unbalanced="0"/>
    <cacheHierarchy uniqueName="[PROD DATA].[Form Type]" caption="Form Type" attribute="1" defaultMemberUniqueName="[PROD DATA].[Form Type].[All]" allUniqueName="[PROD DATA].[Form Type].[All]" dimensionUniqueName="[PROD DATA]" displayFolder="" count="0" memberValueDatatype="130" unbalanced="0"/>
    <cacheHierarchy uniqueName="[PROD DATA].[In Active]" caption="In Active" attribute="1" defaultMemberUniqueName="[PROD DATA].[In Active].[All]" allUniqueName="[PROD DATA].[In Active].[All]" dimensionUniqueName="[PROD DATA]" displayFolder="" count="0" memberValueDatatype="11" unbalanced="0"/>
    <cacheHierarchy uniqueName="[PROD DATA].[Is Final Process]" caption="Is Final Process" attribute="1" defaultMemberUniqueName="[PROD DATA].[Is Final Process].[All]" allUniqueName="[PROD DATA].[Is Final Process].[All]" dimensionUniqueName="[PROD DATA]" displayFolder="" count="0" memberValueDatatype="11" unbalanced="0"/>
    <cacheHierarchy uniqueName="[PROD DATA].[Item Code]" caption="Item Code" attribute="1" defaultMemberUniqueName="[PROD DATA].[Item Code].[All]" allUniqueName="[PROD DATA].[Item Code].[All]" dimensionUniqueName="[PROD DATA]" displayFolder="" count="0" memberValueDatatype="130" unbalanced="0"/>
    <cacheHierarchy uniqueName="[PROD DATA].[Item Name]" caption="Item Name" attribute="1" defaultMemberUniqueName="[PROD DATA].[Item Name].[All]" allUniqueName="[PROD DATA].[Item Name].[All]" dimensionUniqueName="[PROD DATA]" displayFolder="" count="0" memberValueDatatype="130" unbalanced="0"/>
    <cacheHierarchy uniqueName="[PROD DATA].[Machine Name]" caption="Machine Name" attribute="1" defaultMemberUniqueName="[PROD DATA].[Machine Name].[All]" allUniqueName="[PROD DATA].[Machine Name].[All]" dimensionUniqueName="[PROD DATA]" displayFolder="" count="0" memberValueDatatype="130" unbalanced="0"/>
    <cacheHierarchy uniqueName="[PROD DATA].[Machine Code]" caption="Machine Code" attribute="1" defaultMemberUniqueName="[PROD DATA].[Machine Code].[All]" allUniqueName="[PROD DATA].[Machine Code].[All]" dimensionUniqueName="[PROD DATA]" displayFolder="" count="0" memberValueDatatype="130" unbalanced="0"/>
    <cacheHierarchy uniqueName="[PROD DATA].[Operation Code]" caption="Operation Code" attribute="1" defaultMemberUniqueName="[PROD DATA].[Operation Code].[All]" allUniqueName="[PROD DATA].[Operation Code].[All]" dimensionUniqueName="[PROD DATA]" displayFolder="" count="0" memberValueDatatype="130" unbalanced="0"/>
    <cacheHierarchy uniqueName="[PROD DATA].[Operation Name]" caption="Operation Name" attribute="1" defaultMemberUniqueName="[PROD DATA].[Operation Name].[All]" allUniqueName="[PROD DATA].[Operation Name].[All]" dimensionUniqueName="[PROD DATA]" displayFolder="" count="2" memberValueDatatype="130" unbalanced="0"/>
    <cacheHierarchy uniqueName="[PROD DATA].[Rpm]" caption="Rpm" attribute="1" defaultMemberUniqueName="[PROD DATA].[Rpm].[All]" allUniqueName="[PROD DATA].[Rpm].[All]" dimensionUniqueName="[PROD DATA]" displayFolder="" count="0" memberValueDatatype="20" unbalanced="0"/>
    <cacheHierarchy uniqueName="[PROD DATA].[SAP So Num]" caption="SAP So Num" attribute="1" defaultMemberUniqueName="[PROD DATA].[SAP So Num].[All]" allUniqueName="[PROD DATA].[SAP So Num].[All]" dimensionUniqueName="[PROD DATA]" displayFolder="" count="0" memberValueDatatype="20" unbalanced="0"/>
    <cacheHierarchy uniqueName="[PROD DATA].[Shortages]" caption="Shortages" attribute="1" defaultMemberUniqueName="[PROD DATA].[Shortages].[All]" allUniqueName="[PROD DATA].[Shortages].[All]" dimensionUniqueName="[PROD DATA]" displayFolder="" count="0" memberValueDatatype="11" unbalanced="0"/>
    <cacheHierarchy uniqueName="[PROD DATA].[SNO]" caption="SNO" attribute="1" defaultMemberUniqueName="[PROD DATA].[SNO].[All]" allUniqueName="[PROD DATA].[SNO].[All]" dimensionUniqueName="[PROD DATA]" displayFolder="" count="0" memberValueDatatype="20" unbalanced="0"/>
    <cacheHierarchy uniqueName="[PROD DATA].[SO Del Date]" caption="SO Del Date" attribute="1" time="1" defaultMemberUniqueName="[PROD DATA].[SO Del Date].[All]" allUniqueName="[PROD DATA].[SO Del Date].[All]" dimensionUniqueName="[PROD DATA]" displayFolder="" count="0" memberValueDatatype="7" unbalanced="0"/>
    <cacheHierarchy uniqueName="[PROD DATA].[SO Delivery Date]" caption="SO Delivery Date" attribute="1" time="1" defaultMemberUniqueName="[PROD DATA].[SO Delivery Date].[All]" allUniqueName="[PROD DATA].[SO Delivery Date].[All]" dimensionUniqueName="[PROD DATA]" displayFolder="" count="0" memberValueDatatype="7" unbalanced="0"/>
    <cacheHierarchy uniqueName="[PROD DATA].[SO Docdate]" caption="SO Docdate" attribute="1" time="1" defaultMemberUniqueName="[PROD DATA].[SO Docdate].[All]" allUniqueName="[PROD DATA].[SO Docdate].[All]" dimensionUniqueName="[PROD DATA]" displayFolder="" count="0" memberValueDatatype="7" unbalanced="0"/>
    <cacheHierarchy uniqueName="[PROD DATA].[SO DocDate F]" caption="SO DocDate F" attribute="1" time="1" defaultMemberUniqueName="[PROD DATA].[SO DocDate F].[All]" allUniqueName="[PROD DATA].[SO DocDate F].[All]" dimensionUniqueName="[PROD DATA]" displayFolder="" count="0" memberValueDatatype="7" unbalanced="0"/>
    <cacheHierarchy uniqueName="[PROD DATA].[SO Expected Delivery F]" caption="SO Expected Delivery F" attribute="1" time="1" defaultMemberUniqueName="[PROD DATA].[SO Expected Delivery F].[All]" allUniqueName="[PROD DATA].[SO Expected Delivery F].[All]" dimensionUniqueName="[PROD DATA]" displayFolder="" count="0" memberValueDatatype="7" unbalanced="0"/>
    <cacheHierarchy uniqueName="[PROD DATA].[SO Num]" caption="SO Num" attribute="1" defaultMemberUniqueName="[PROD DATA].[SO Num].[All]" allUniqueName="[PROD DATA].[SO Num].[All]" dimensionUniqueName="[PROD DATA]" displayFolder="" count="0" memberValueDatatype="20" unbalanced="0"/>
    <cacheHierarchy uniqueName="[PROD DATA].[So Posting Date]" caption="So Posting Date" attribute="1" time="1" defaultMemberUniqueName="[PROD DATA].[So Posting Date].[All]" allUniqueName="[PROD DATA].[So Posting Date].[All]" dimensionUniqueName="[PROD DATA]" displayFolder="" count="0" memberValueDatatype="7" unbalanced="0"/>
    <cacheHierarchy uniqueName="[PROD DATA].[Start Time]" caption="Start Time" attribute="1" time="1" defaultMemberUniqueName="[PROD DATA].[Start Time].[All]" allUniqueName="[PROD DATA].[Start Time].[All]" dimensionUniqueName="[PROD DATA]" displayFolder="" count="0" memberValueDatatype="7" unbalanced="0"/>
    <cacheHierarchy uniqueName="[PROD DATA].[U_GRCDate]" caption="U_GRCDate" attribute="1" time="1" defaultMemberUniqueName="[PROD DATA].[U_GRCDate].[All]" allUniqueName="[PROD DATA].[U_GRCDate].[All]" dimensionUniqueName="[PROD DATA]" displayFolder="" count="0" memberValueDatatype="7" unbalanced="0"/>
    <cacheHierarchy uniqueName="[PROD DATA].[U_GRRate]" caption="U_GRRate" attribute="1" defaultMemberUniqueName="[PROD DATA].[U_GRRate].[All]" allUniqueName="[PROD DATA].[U_GRRate].[All]" dimensionUniqueName="[PROD DATA]" displayFolder="" count="0" memberValueDatatype="5" unbalanced="0"/>
    <cacheHierarchy uniqueName="[PROD DATA].[U_unitdeldt]" caption="U_unitdeldt" attribute="1" time="1" defaultMemberUniqueName="[PROD DATA].[U_unitdeldt].[All]" allUniqueName="[PROD DATA].[U_unitdeldt].[All]" dimensionUniqueName="[PROD DATA]" displayFolder="" count="0" memberValueDatatype="7" unbalanced="0"/>
    <cacheHierarchy uniqueName="[PROD DATA].[User Id]" caption="User Id" attribute="1" defaultMemberUniqueName="[PROD DATA].[User Id].[All]" allUniqueName="[PROD DATA].[User Id].[All]" dimensionUniqueName="[PROD DATA]" displayFolder="" count="0" memberValueDatatype="20" unbalanced="0"/>
    <cacheHierarchy uniqueName="[PROD DATA].[User Id1]" caption="User Id1" attribute="1" defaultMemberUniqueName="[PROD DATA].[User Id1].[All]" allUniqueName="[PROD DATA].[User Id1].[All]" dimensionUniqueName="[PROD DATA]" displayFolder="" count="0" memberValueDatatype="20" unbalanced="0"/>
    <cacheHierarchy uniqueName="[PROD DATA].[User Name]" caption="User Name" attribute="1" defaultMemberUniqueName="[PROD DATA].[User Name].[All]" allUniqueName="[PROD DATA].[User Name].[All]" dimensionUniqueName="[PROD DATA]" displayFolder="" count="0" memberValueDatatype="130" unbalanced="0"/>
    <cacheHierarchy uniqueName="[PROD DATA].[Variant Name]" caption="Variant Name" attribute="1" defaultMemberUniqueName="[PROD DATA].[Variant Name].[All]" allUniqueName="[PROD DATA].[Variant Name].[All]" dimensionUniqueName="[PROD DATA]" displayFolder="" count="0" memberValueDatatype="130" unbalanced="0"/>
    <cacheHierarchy uniqueName="[PROD DATA].[WO Date]" caption="WO Date" attribute="1" time="1" defaultMemberUniqueName="[PROD DATA].[WO Date].[All]" allUniqueName="[PROD DATA].[WO Date].[All]" dimensionUniqueName="[PROD DATA]" displayFolder="" count="0" memberValueDatatype="7" unbalanced="0"/>
    <cacheHierarchy uniqueName="[PROD DATA].[WO Number]" caption="WO Number" attribute="1" defaultMemberUniqueName="[PROD DATA].[WO Number].[All]" allUniqueName="[PROD DATA].[WO Number].[All]" dimensionUniqueName="[PROD DATA]" displayFolder="" count="0" memberValueDatatype="20" unbalanced="0"/>
    <cacheHierarchy uniqueName="[PROD DATA].[WO Status]" caption="WO Status" attribute="1" defaultMemberUniqueName="[PROD DATA].[WO Status].[All]" allUniqueName="[PROD DATA].[WO Status].[All]" dimensionUniqueName="[PROD DATA]" displayFolder="" count="0" memberValueDatatype="130" unbalanced="0"/>
    <cacheHierarchy uniqueName="[PROD DATA].[Work Centre Code]" caption="Work Centre Code" attribute="1" defaultMemberUniqueName="[PROD DATA].[Work Centre Code].[All]" allUniqueName="[PROD DATA].[Work Centre Code].[All]" dimensionUniqueName="[PROD DATA]" displayFolder="" count="0" memberValueDatatype="130" unbalanced="0"/>
    <cacheHierarchy uniqueName="[PROD DATA].[Work Centre Name]" caption="Work Centre Name" attribute="1" defaultMemberUniqueName="[PROD DATA].[Work Centre Name].[All]" allUniqueName="[PROD DATA].[Work Centre Name].[All]" dimensionUniqueName="[PROD DATA]" displayFolder="" count="0" memberValueDatatype="130" unbalanced="0"/>
    <cacheHierarchy uniqueName="[PROD DATA].[Balance Qty]" caption="Balance Qty" attribute="1" defaultMemberUniqueName="[PROD DATA].[Balance Qty].[All]" allUniqueName="[PROD DATA].[Balance Qty].[All]" dimensionUniqueName="[PROD DATA]" displayFolder="" count="0" memberValueDatatype="20" unbalanced="0"/>
    <cacheHierarchy uniqueName="[PROD DATA].[Fiscal Year]" caption="Fiscal Year" attribute="1" defaultMemberUniqueName="[PROD DATA].[Fiscal Year].[All]" allUniqueName="[PROD DATA].[Fiscal Year].[All]" dimensionUniqueName="[PROD DATA]" displayFolder="" count="0" memberValueDatatype="20" unbalanced="0"/>
    <cacheHierarchy uniqueName="[PROD DATA].[Manufactured Qty]" caption="Manufactured Qty" attribute="1" defaultMemberUniqueName="[PROD DATA].[Manufactured Qty].[All]" allUniqueName="[PROD DATA].[Manufactured Qty].[All]" dimensionUniqueName="[PROD DATA]" displayFolder="" count="0" memberValueDatatype="20" unbalanced="0"/>
    <cacheHierarchy uniqueName="[PROD DATA].[Per day Machine Cost made]" caption="Per day Machine Cost made" attribute="1" defaultMemberUniqueName="[PROD DATA].[Per day Machine Cost made].[All]" allUniqueName="[PROD DATA].[Per day Machine Cost made].[All]" dimensionUniqueName="[PROD DATA]" displayFolder="" count="0" memberValueDatatype="5" unbalanced="0"/>
    <cacheHierarchy uniqueName="[PROD DATA].[Press Qty]" caption="Press Qty" attribute="1" defaultMemberUniqueName="[PROD DATA].[Press Qty].[All]" allUniqueName="[PROD DATA].[Press Qty].[All]" dimensionUniqueName="[PROD DATA]" displayFolder="" count="0" memberValueDatatype="20" unbalanced="0"/>
    <cacheHierarchy uniqueName="[PROD DATA].[Processed Qty]" caption="Processed Qty" attribute="1" defaultMemberUniqueName="[PROD DATA].[Processed Qty].[All]" allUniqueName="[PROD DATA].[Processed Qty].[All]" dimensionUniqueName="[PROD DATA]" displayFolder="" count="0" memberValueDatatype="20" unbalanced="0"/>
    <cacheHierarchy uniqueName="[PROD DATA].[Produced Qty]" caption="Produced Qty" attribute="1" defaultMemberUniqueName="[PROD DATA].[Produced Qty].[All]" allUniqueName="[PROD DATA].[Produced Qty].[All]" dimensionUniqueName="[PROD DATA]" displayFolder="" count="0" memberValueDatatype="20" unbalanced="0"/>
    <cacheHierarchy uniqueName="[PROD DATA].[Rejected Qty]" caption="Rejected Qty" attribute="1" defaultMemberUniqueName="[PROD DATA].[Rejected Qty].[All]" allUniqueName="[PROD DATA].[Rejected Qty].[All]" dimensionUniqueName="[PROD DATA]" displayFolder="" count="0" memberValueDatatype="20" unbalanced="0"/>
    <cacheHierarchy uniqueName="[PROD DATA].[Repeat]" caption="Repeat" attribute="1" defaultMemberUniqueName="[PROD DATA].[Repeat].[All]" allUniqueName="[PROD DATA].[Repeat].[All]" dimensionUniqueName="[PROD DATA]" displayFolder="" count="0" memberValueDatatype="20" unbalanced="0"/>
    <cacheHierarchy uniqueName="[PROD DATA].[TotalValue]" caption="TotalValue" attribute="1" defaultMemberUniqueName="[PROD DATA].[TotalValue].[All]" allUniqueName="[PROD DATA].[TotalValue].[All]" dimensionUniqueName="[PROD DATA]" displayFolder="" count="0" memberValueDatatype="5" unbalanced="0"/>
    <cacheHierarchy uniqueName="[PROD DATA].[WO Qty]" caption="WO Qty" attribute="1" defaultMemberUniqueName="[PROD DATA].[WO Qty].[All]" allUniqueName="[PROD DATA].[WO Qty].[All]" dimensionUniqueName="[PROD DATA]" displayFolder="" count="0" memberValueDatatype="20" unbalanced="0"/>
    <cacheHierarchy uniqueName="[PROD DATA].[Wastage Qty]" caption="Wastage Qty" attribute="1" defaultMemberUniqueName="[PROD DATA].[Wastage Qty].[All]" allUniqueName="[PROD DATA].[Wastage Qty].[All]" dimensionUniqueName="[PROD DATA]" displayFolder="" count="0" memberValueDatatype="20" unbalanced="0"/>
    <cacheHierarchy uniqueName="[PROD DATA].[Fiscal DateTime (Day)]" caption="Fiscal DateTime (Day)" attribute="1" defaultMemberUniqueName="[PROD DATA].[Fiscal DateTime (Day)].[All]" allUniqueName="[PROD DATA].[Fiscal DateTime (Day)].[All]" dimensionUniqueName="[PROD DATA]" displayFolder="" count="0" memberValueDatatype="130" unbalanced="0"/>
    <cacheHierarchy uniqueName="[PROD DATA].[Fiscal DateTime (Hour)]" caption="Fiscal DateTime (Hour)" attribute="1" defaultMemberUniqueName="[PROD DATA].[Fiscal DateTime (Hour)].[All]" allUniqueName="[PROD DATA].[Fiscal DateTime (Hour)].[All]" dimensionUniqueName="[PROD DATA]" displayFolder="" count="0" memberValueDatatype="130" unbalanced="0"/>
    <cacheHierarchy uniqueName="[PROD DATA].[Fiscal DateTime (Minute)]" caption="Fiscal DateTime (Minute)" attribute="1" defaultMemberUniqueName="[PROD DATA].[Fiscal DateTime (Minute)].[All]" allUniqueName="[PROD DATA].[Fiscal DateTime (Minute)].[All]" dimensionUniqueName="[PROD DATA]" displayFolder="" count="0" memberValueDatatype="130" unbalanced="0"/>
    <cacheHierarchy uniqueName="[PROD DATA].[Fiscal DateTime (Day Index)]" caption="Fiscal DateTime (Day Index)" attribute="1" defaultMemberUniqueName="[PROD DATA].[Fiscal DateTime (Day Index)].[All]" allUniqueName="[PROD DATA].[Fiscal DateTime (Day Index)].[All]" dimensionUniqueName="[PROD DATA]" displayFolder="" count="0" memberValueDatatype="5" unbalanced="0" hidden="1"/>
    <cacheHierarchy uniqueName="[Measures].[__XL_Count PROD DATA]" caption="__XL_Count PROD DATA" measure="1" displayFolder="" measureGroup="PROD DATA" count="0" hidden="1"/>
    <cacheHierarchy uniqueName="[Measures].[__No measures defined]" caption="__No measures defined" measure="1" displayFolder="" count="0" hidden="1"/>
    <cacheHierarchy uniqueName="[Measures].[Sum of Manufactured Qty]" caption="Sum of Manufactured Qty" measure="1" displayFolder="" measureGroup="PROD DATA"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Processed Qty]" caption="Sum of Processed Qty" measure="1" displayFolder="" measureGroup="PROD DATA" count="0" hidden="1">
      <extLst>
        <ext xmlns:x15="http://schemas.microsoft.com/office/spreadsheetml/2010/11/main" uri="{B97F6D7D-B522-45F9-BDA1-12C45D357490}">
          <x15:cacheHierarchy aggregatedColumn="47"/>
        </ext>
      </extLst>
    </cacheHierarchy>
    <cacheHierarchy uniqueName="[Measures].[Sum of Produced Qty]" caption="Sum of Produced Qty" measure="1" displayFolder="" measureGroup="PROD DATA" count="0" oneField="1" hidden="1">
      <fieldsUsage count="1">
        <fieldUsage x="2"/>
      </fieldsUsage>
      <extLst>
        <ext xmlns:x15="http://schemas.microsoft.com/office/spreadsheetml/2010/11/main" uri="{B97F6D7D-B522-45F9-BDA1-12C45D357490}">
          <x15:cacheHierarchy aggregatedColumn="48"/>
        </ext>
      </extLst>
    </cacheHierarchy>
    <cacheHierarchy uniqueName="[Measures].[Sum of Rejected Qty]" caption="Sum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Count of Is Final Process]" caption="Count of Is Final Process" measure="1" displayFolder="" measureGroup="PROD DATA" count="0" hidden="1">
      <extLst>
        <ext xmlns:x15="http://schemas.microsoft.com/office/spreadsheetml/2010/11/main" uri="{B97F6D7D-B522-45F9-BDA1-12C45D357490}">
          <x15:cacheHierarchy aggregatedColumn="11"/>
        </ext>
      </extLst>
    </cacheHierarchy>
    <cacheHierarchy uniqueName="[Measures].[Sum of Balance Qty]" caption="Sum of Balance Qty" measure="1" displayFolder="" measureGroup="PROD DATA" count="0" hidden="1">
      <extLst>
        <ext xmlns:x15="http://schemas.microsoft.com/office/spreadsheetml/2010/11/main" uri="{B97F6D7D-B522-45F9-BDA1-12C45D357490}">
          <x15:cacheHierarchy aggregatedColumn="42"/>
        </ext>
      </extLst>
    </cacheHierarchy>
    <cacheHierarchy uniqueName="[Measures].[Sum of WO Qty]" caption="Sum of WO Qty" measure="1" displayFolder="" measureGroup="PROD DATA" count="0" hidden="1">
      <extLst>
        <ext xmlns:x15="http://schemas.microsoft.com/office/spreadsheetml/2010/11/main" uri="{B97F6D7D-B522-45F9-BDA1-12C45D357490}">
          <x15:cacheHierarchy aggregatedColumn="52"/>
        </ext>
      </extLst>
    </cacheHierarchy>
    <cacheHierarchy uniqueName="[Measures].[Count of Wastage Qty]" caption="Count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Sum of Wastage Qty]" caption="Sum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Average of Wastage Qty]" caption="Average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Count of Rejected Qty]" caption="Count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Sum of SO Num]" caption="Sum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SO Num]" caption="Count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Buyer]" caption="Count of Buyer" measure="1" displayFolder="" measureGroup="PROD DATA" count="0" hidden="1">
      <extLst>
        <ext xmlns:x15="http://schemas.microsoft.com/office/spreadsheetml/2010/11/main" uri="{B97F6D7D-B522-45F9-BDA1-12C45D357490}">
          <x15:cacheHierarchy aggregatedColumn="0"/>
        </ext>
      </extLst>
    </cacheHierarchy>
    <cacheHierarchy uniqueName="[Measures].[Sum of TotalValue]" caption="Sum of TotalValue" measure="1" displayFolder="" measureGroup="PROD DATA" count="0" hidden="1">
      <extLst>
        <ext xmlns:x15="http://schemas.microsoft.com/office/spreadsheetml/2010/11/main" uri="{B97F6D7D-B522-45F9-BDA1-12C45D357490}">
          <x15:cacheHierarchy aggregatedColumn="51"/>
        </ext>
      </extLst>
    </cacheHierarchy>
    <cacheHierarchy uniqueName="[Measures].[Sum of Per day Machine Cost made]" caption="Sum of Per day Machine Cost made" measure="1" displayFolder="" measureGroup="PROD DATA" count="0" hidden="1">
      <extLst>
        <ext xmlns:x15="http://schemas.microsoft.com/office/spreadsheetml/2010/11/main" uri="{B97F6D7D-B522-45F9-BDA1-12C45D357490}">
          <x15:cacheHierarchy aggregatedColumn="45"/>
        </ext>
      </extLst>
    </cacheHierarchy>
    <cacheHierarchy uniqueName="[Measures].[Count of Emp Name]" caption="Count of Emp Name" measure="1" displayFolder="" measureGroup="PROD DATA"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PROD DATA" uniqueName="[PROD DATA]" caption="PROD DATA"/>
  </dimensions>
  <measureGroups count="1">
    <measureGroup name="PROD DATA" caption="PROD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Sonawane" refreshedDate="45739.800409722222" backgroundQuery="1" createdVersion="8" refreshedVersion="8" minRefreshableVersion="3" recordCount="0" supportSubquery="1" supportAdvancedDrill="1" xr:uid="{1EAB59E7-E626-46C3-8BF7-654229003F7A}">
  <cacheSource type="external" connectionId="2"/>
  <cacheFields count="6">
    <cacheField name="[Measures].[Sum of Manufactured Qty]" caption="Sum of Manufactured Qty" numFmtId="0" hierarchy="60" level="32767"/>
    <cacheField name="[Measures].[Sum of Processed Qty]" caption="Sum of Processed Qty" numFmtId="0" hierarchy="61" level="32767"/>
    <cacheField name="[Measures].[Sum of Produced Qty]" caption="Sum of Produced Qty" numFmtId="0" hierarchy="62" level="32767"/>
    <cacheField name="[Measures].[Sum of Rejected Qty]" caption="Sum of Rejected Qty" numFmtId="0" hierarchy="63" level="32767"/>
    <cacheField name="[Measures].[Sum of Balance Qty]" caption="Sum of Balance Qty" numFmtId="0" hierarchy="65" level="32767"/>
    <cacheField name="[PROD DATA].[Fiscal Date].[Fiscal Date]" caption="Fiscal Date" numFmtId="0" hierarchy="7" level="1">
      <sharedItems containsSemiMixedTypes="0" containsNonDate="0" containsString="0"/>
    </cacheField>
  </cacheFields>
  <cacheHierarchies count="77">
    <cacheHierarchy uniqueName="[PROD DATA].[Buyer]" caption="Buyer" attribute="1" defaultMemberUniqueName="[PROD DATA].[Buyer].[All]" allUniqueName="[PROD DATA].[Buyer].[All]" dimensionUniqueName="[PROD DATA]" displayFolder="" count="0" memberValueDatatype="130" unbalanced="0"/>
    <cacheHierarchy uniqueName="[PROD DATA].[Cust Code]" caption="Cust Code" attribute="1" defaultMemberUniqueName="[PROD DATA].[Cust Code].[All]" allUniqueName="[PROD DATA].[Cust Code].[All]" dimensionUniqueName="[PROD DATA]" displayFolder="" count="0" memberValueDatatype="130" unbalanced="0"/>
    <cacheHierarchy uniqueName="[PROD DATA].[Cust Name]" caption="Cust Name" attribute="1" defaultMemberUniqueName="[PROD DATA].[Cust Name].[All]" allUniqueName="[PROD DATA].[Cust Name].[All]" dimensionUniqueName="[PROD DATA]" displayFolder="" count="0" memberValueDatatype="130" unbalanced="0"/>
    <cacheHierarchy uniqueName="[PROD DATA].[Delivery Period]" caption="Delivery Period" attribute="1" defaultMemberUniqueName="[PROD DATA].[Delivery Period].[All]" allUniqueName="[PROD DATA].[Delivery Period].[All]" dimensionUniqueName="[PROD DATA]" displayFolder="" count="0" memberValueDatatype="130" unbalanced="0"/>
    <cacheHierarchy uniqueName="[PROD DATA].[Department Name]" caption="Department Name" attribute="1" defaultMemberUniqueName="[PROD DATA].[Department Name].[All]" allUniqueName="[PROD DATA].[Department Name].[All]" dimensionUniqueName="[PROD DATA]" displayFolder="" count="2" memberValueDatatype="130" unbalanced="0"/>
    <cacheHierarchy uniqueName="[PROD DATA].[EMPCode (MEMP)]" caption="EMPCode (MEMP)" attribute="1" defaultMemberUniqueName="[PROD DATA].[EMPCode (MEMP)].[All]" allUniqueName="[PROD DATA].[EMPCode (MEMP)].[All]" dimensionUniqueName="[PROD DATA]" displayFolder="" count="0" memberValueDatatype="130" unbalanced="0"/>
    <cacheHierarchy uniqueName="[PROD DATA].[Emp Name]" caption="Emp Name" attribute="1" defaultMemberUniqueName="[PROD DATA].[Emp Name].[All]" allUniqueName="[PROD DATA].[Emp Name].[All]" dimensionUniqueName="[PROD DATA]" displayFolder="" count="0" memberValueDatatype="130" unbalanced="0"/>
    <cacheHierarchy uniqueName="[PROD DATA].[Fiscal Date]" caption="Fiscal Date" attribute="1" time="1" defaultMemberUniqueName="[PROD DATA].[Fiscal Date].[All]" allUniqueName="[PROD DATA].[Fiscal Date].[All]" dimensionUniqueName="[PROD DATA]" displayFolder="" count="2" memberValueDatatype="7" unbalanced="0">
      <fieldsUsage count="2">
        <fieldUsage x="-1"/>
        <fieldUsage x="5"/>
      </fieldsUsage>
    </cacheHierarchy>
    <cacheHierarchy uniqueName="[PROD DATA].[Fiscal DateTime]" caption="Fiscal DateTime" attribute="1" time="1" defaultMemberUniqueName="[PROD DATA].[Fiscal DateTime].[All]" allUniqueName="[PROD DATA].[Fiscal DateTime].[All]" dimensionUniqueName="[PROD DATA]" displayFolder="" count="0" memberValueDatatype="7" unbalanced="0"/>
    <cacheHierarchy uniqueName="[PROD DATA].[Form Type]" caption="Form Type" attribute="1" defaultMemberUniqueName="[PROD DATA].[Form Type].[All]" allUniqueName="[PROD DATA].[Form Type].[All]" dimensionUniqueName="[PROD DATA]" displayFolder="" count="0" memberValueDatatype="130" unbalanced="0"/>
    <cacheHierarchy uniqueName="[PROD DATA].[In Active]" caption="In Active" attribute="1" defaultMemberUniqueName="[PROD DATA].[In Active].[All]" allUniqueName="[PROD DATA].[In Active].[All]" dimensionUniqueName="[PROD DATA]" displayFolder="" count="0" memberValueDatatype="11" unbalanced="0"/>
    <cacheHierarchy uniqueName="[PROD DATA].[Is Final Process]" caption="Is Final Process" attribute="1" defaultMemberUniqueName="[PROD DATA].[Is Final Process].[All]" allUniqueName="[PROD DATA].[Is Final Process].[All]" dimensionUniqueName="[PROD DATA]" displayFolder="" count="0" memberValueDatatype="11" unbalanced="0"/>
    <cacheHierarchy uniqueName="[PROD DATA].[Item Code]" caption="Item Code" attribute="1" defaultMemberUniqueName="[PROD DATA].[Item Code].[All]" allUniqueName="[PROD DATA].[Item Code].[All]" dimensionUniqueName="[PROD DATA]" displayFolder="" count="0" memberValueDatatype="130" unbalanced="0"/>
    <cacheHierarchy uniqueName="[PROD DATA].[Item Name]" caption="Item Name" attribute="1" defaultMemberUniqueName="[PROD DATA].[Item Name].[All]" allUniqueName="[PROD DATA].[Item Name].[All]" dimensionUniqueName="[PROD DATA]" displayFolder="" count="0" memberValueDatatype="130" unbalanced="0"/>
    <cacheHierarchy uniqueName="[PROD DATA].[Machine Name]" caption="Machine Name" attribute="1" defaultMemberUniqueName="[PROD DATA].[Machine Name].[All]" allUniqueName="[PROD DATA].[Machine Name].[All]" dimensionUniqueName="[PROD DATA]" displayFolder="" count="0" memberValueDatatype="130" unbalanced="0"/>
    <cacheHierarchy uniqueName="[PROD DATA].[Machine Code]" caption="Machine Code" attribute="1" defaultMemberUniqueName="[PROD DATA].[Machine Code].[All]" allUniqueName="[PROD DATA].[Machine Code].[All]" dimensionUniqueName="[PROD DATA]" displayFolder="" count="0" memberValueDatatype="130" unbalanced="0"/>
    <cacheHierarchy uniqueName="[PROD DATA].[Operation Code]" caption="Operation Code" attribute="1" defaultMemberUniqueName="[PROD DATA].[Operation Code].[All]" allUniqueName="[PROD DATA].[Operation Code].[All]" dimensionUniqueName="[PROD DATA]" displayFolder="" count="0" memberValueDatatype="130" unbalanced="0"/>
    <cacheHierarchy uniqueName="[PROD DATA].[Operation Name]" caption="Operation Name" attribute="1" defaultMemberUniqueName="[PROD DATA].[Operation Name].[All]" allUniqueName="[PROD DATA].[Operation Name].[All]" dimensionUniqueName="[PROD DATA]" displayFolder="" count="2" memberValueDatatype="130" unbalanced="0"/>
    <cacheHierarchy uniqueName="[PROD DATA].[Rpm]" caption="Rpm" attribute="1" defaultMemberUniqueName="[PROD DATA].[Rpm].[All]" allUniqueName="[PROD DATA].[Rpm].[All]" dimensionUniqueName="[PROD DATA]" displayFolder="" count="0" memberValueDatatype="20" unbalanced="0"/>
    <cacheHierarchy uniqueName="[PROD DATA].[SAP So Num]" caption="SAP So Num" attribute="1" defaultMemberUniqueName="[PROD DATA].[SAP So Num].[All]" allUniqueName="[PROD DATA].[SAP So Num].[All]" dimensionUniqueName="[PROD DATA]" displayFolder="" count="0" memberValueDatatype="20" unbalanced="0"/>
    <cacheHierarchy uniqueName="[PROD DATA].[Shortages]" caption="Shortages" attribute="1" defaultMemberUniqueName="[PROD DATA].[Shortages].[All]" allUniqueName="[PROD DATA].[Shortages].[All]" dimensionUniqueName="[PROD DATA]" displayFolder="" count="0" memberValueDatatype="11" unbalanced="0"/>
    <cacheHierarchy uniqueName="[PROD DATA].[SNO]" caption="SNO" attribute="1" defaultMemberUniqueName="[PROD DATA].[SNO].[All]" allUniqueName="[PROD DATA].[SNO].[All]" dimensionUniqueName="[PROD DATA]" displayFolder="" count="0" memberValueDatatype="20" unbalanced="0"/>
    <cacheHierarchy uniqueName="[PROD DATA].[SO Del Date]" caption="SO Del Date" attribute="1" time="1" defaultMemberUniqueName="[PROD DATA].[SO Del Date].[All]" allUniqueName="[PROD DATA].[SO Del Date].[All]" dimensionUniqueName="[PROD DATA]" displayFolder="" count="0" memberValueDatatype="7" unbalanced="0"/>
    <cacheHierarchy uniqueName="[PROD DATA].[SO Delivery Date]" caption="SO Delivery Date" attribute="1" time="1" defaultMemberUniqueName="[PROD DATA].[SO Delivery Date].[All]" allUniqueName="[PROD DATA].[SO Delivery Date].[All]" dimensionUniqueName="[PROD DATA]" displayFolder="" count="0" memberValueDatatype="7" unbalanced="0"/>
    <cacheHierarchy uniqueName="[PROD DATA].[SO Docdate]" caption="SO Docdate" attribute="1" time="1" defaultMemberUniqueName="[PROD DATA].[SO Docdate].[All]" allUniqueName="[PROD DATA].[SO Docdate].[All]" dimensionUniqueName="[PROD DATA]" displayFolder="" count="0" memberValueDatatype="7" unbalanced="0"/>
    <cacheHierarchy uniqueName="[PROD DATA].[SO DocDate F]" caption="SO DocDate F" attribute="1" time="1" defaultMemberUniqueName="[PROD DATA].[SO DocDate F].[All]" allUniqueName="[PROD DATA].[SO DocDate F].[All]" dimensionUniqueName="[PROD DATA]" displayFolder="" count="0" memberValueDatatype="7" unbalanced="0"/>
    <cacheHierarchy uniqueName="[PROD DATA].[SO Expected Delivery F]" caption="SO Expected Delivery F" attribute="1" time="1" defaultMemberUniqueName="[PROD DATA].[SO Expected Delivery F].[All]" allUniqueName="[PROD DATA].[SO Expected Delivery F].[All]" dimensionUniqueName="[PROD DATA]" displayFolder="" count="0" memberValueDatatype="7" unbalanced="0"/>
    <cacheHierarchy uniqueName="[PROD DATA].[SO Num]" caption="SO Num" attribute="1" defaultMemberUniqueName="[PROD DATA].[SO Num].[All]" allUniqueName="[PROD DATA].[SO Num].[All]" dimensionUniqueName="[PROD DATA]" displayFolder="" count="0" memberValueDatatype="20" unbalanced="0"/>
    <cacheHierarchy uniqueName="[PROD DATA].[So Posting Date]" caption="So Posting Date" attribute="1" time="1" defaultMemberUniqueName="[PROD DATA].[So Posting Date].[All]" allUniqueName="[PROD DATA].[So Posting Date].[All]" dimensionUniqueName="[PROD DATA]" displayFolder="" count="0" memberValueDatatype="7" unbalanced="0"/>
    <cacheHierarchy uniqueName="[PROD DATA].[Start Time]" caption="Start Time" attribute="1" time="1" defaultMemberUniqueName="[PROD DATA].[Start Time].[All]" allUniqueName="[PROD DATA].[Start Time].[All]" dimensionUniqueName="[PROD DATA]" displayFolder="" count="0" memberValueDatatype="7" unbalanced="0"/>
    <cacheHierarchy uniqueName="[PROD DATA].[U_GRCDate]" caption="U_GRCDate" attribute="1" time="1" defaultMemberUniqueName="[PROD DATA].[U_GRCDate].[All]" allUniqueName="[PROD DATA].[U_GRCDate].[All]" dimensionUniqueName="[PROD DATA]" displayFolder="" count="0" memberValueDatatype="7" unbalanced="0"/>
    <cacheHierarchy uniqueName="[PROD DATA].[U_GRRate]" caption="U_GRRate" attribute="1" defaultMemberUniqueName="[PROD DATA].[U_GRRate].[All]" allUniqueName="[PROD DATA].[U_GRRate].[All]" dimensionUniqueName="[PROD DATA]" displayFolder="" count="0" memberValueDatatype="5" unbalanced="0"/>
    <cacheHierarchy uniqueName="[PROD DATA].[U_unitdeldt]" caption="U_unitdeldt" attribute="1" time="1" defaultMemberUniqueName="[PROD DATA].[U_unitdeldt].[All]" allUniqueName="[PROD DATA].[U_unitdeldt].[All]" dimensionUniqueName="[PROD DATA]" displayFolder="" count="0" memberValueDatatype="7" unbalanced="0"/>
    <cacheHierarchy uniqueName="[PROD DATA].[User Id]" caption="User Id" attribute="1" defaultMemberUniqueName="[PROD DATA].[User Id].[All]" allUniqueName="[PROD DATA].[User Id].[All]" dimensionUniqueName="[PROD DATA]" displayFolder="" count="0" memberValueDatatype="20" unbalanced="0"/>
    <cacheHierarchy uniqueName="[PROD DATA].[User Id1]" caption="User Id1" attribute="1" defaultMemberUniqueName="[PROD DATA].[User Id1].[All]" allUniqueName="[PROD DATA].[User Id1].[All]" dimensionUniqueName="[PROD DATA]" displayFolder="" count="0" memberValueDatatype="20" unbalanced="0"/>
    <cacheHierarchy uniqueName="[PROD DATA].[User Name]" caption="User Name" attribute="1" defaultMemberUniqueName="[PROD DATA].[User Name].[All]" allUniqueName="[PROD DATA].[User Name].[All]" dimensionUniqueName="[PROD DATA]" displayFolder="" count="0" memberValueDatatype="130" unbalanced="0"/>
    <cacheHierarchy uniqueName="[PROD DATA].[Variant Name]" caption="Variant Name" attribute="1" defaultMemberUniqueName="[PROD DATA].[Variant Name].[All]" allUniqueName="[PROD DATA].[Variant Name].[All]" dimensionUniqueName="[PROD DATA]" displayFolder="" count="0" memberValueDatatype="130" unbalanced="0"/>
    <cacheHierarchy uniqueName="[PROD DATA].[WO Date]" caption="WO Date" attribute="1" time="1" defaultMemberUniqueName="[PROD DATA].[WO Date].[All]" allUniqueName="[PROD DATA].[WO Date].[All]" dimensionUniqueName="[PROD DATA]" displayFolder="" count="0" memberValueDatatype="7" unbalanced="0"/>
    <cacheHierarchy uniqueName="[PROD DATA].[WO Number]" caption="WO Number" attribute="1" defaultMemberUniqueName="[PROD DATA].[WO Number].[All]" allUniqueName="[PROD DATA].[WO Number].[All]" dimensionUniqueName="[PROD DATA]" displayFolder="" count="0" memberValueDatatype="20" unbalanced="0"/>
    <cacheHierarchy uniqueName="[PROD DATA].[WO Status]" caption="WO Status" attribute="1" defaultMemberUniqueName="[PROD DATA].[WO Status].[All]" allUniqueName="[PROD DATA].[WO Status].[All]" dimensionUniqueName="[PROD DATA]" displayFolder="" count="0" memberValueDatatype="130" unbalanced="0"/>
    <cacheHierarchy uniqueName="[PROD DATA].[Work Centre Code]" caption="Work Centre Code" attribute="1" defaultMemberUniqueName="[PROD DATA].[Work Centre Code].[All]" allUniqueName="[PROD DATA].[Work Centre Code].[All]" dimensionUniqueName="[PROD DATA]" displayFolder="" count="0" memberValueDatatype="130" unbalanced="0"/>
    <cacheHierarchy uniqueName="[PROD DATA].[Work Centre Name]" caption="Work Centre Name" attribute="1" defaultMemberUniqueName="[PROD DATA].[Work Centre Name].[All]" allUniqueName="[PROD DATA].[Work Centre Name].[All]" dimensionUniqueName="[PROD DATA]" displayFolder="" count="0" memberValueDatatype="130" unbalanced="0"/>
    <cacheHierarchy uniqueName="[PROD DATA].[Balance Qty]" caption="Balance Qty" attribute="1" defaultMemberUniqueName="[PROD DATA].[Balance Qty].[All]" allUniqueName="[PROD DATA].[Balance Qty].[All]" dimensionUniqueName="[PROD DATA]" displayFolder="" count="0" memberValueDatatype="20" unbalanced="0"/>
    <cacheHierarchy uniqueName="[PROD DATA].[Fiscal Year]" caption="Fiscal Year" attribute="1" defaultMemberUniqueName="[PROD DATA].[Fiscal Year].[All]" allUniqueName="[PROD DATA].[Fiscal Year].[All]" dimensionUniqueName="[PROD DATA]" displayFolder="" count="0" memberValueDatatype="20" unbalanced="0"/>
    <cacheHierarchy uniqueName="[PROD DATA].[Manufactured Qty]" caption="Manufactured Qty" attribute="1" defaultMemberUniqueName="[PROD DATA].[Manufactured Qty].[All]" allUniqueName="[PROD DATA].[Manufactured Qty].[All]" dimensionUniqueName="[PROD DATA]" displayFolder="" count="0" memberValueDatatype="20" unbalanced="0"/>
    <cacheHierarchy uniqueName="[PROD DATA].[Per day Machine Cost made]" caption="Per day Machine Cost made" attribute="1" defaultMemberUniqueName="[PROD DATA].[Per day Machine Cost made].[All]" allUniqueName="[PROD DATA].[Per day Machine Cost made].[All]" dimensionUniqueName="[PROD DATA]" displayFolder="" count="0" memberValueDatatype="5" unbalanced="0"/>
    <cacheHierarchy uniqueName="[PROD DATA].[Press Qty]" caption="Press Qty" attribute="1" defaultMemberUniqueName="[PROD DATA].[Press Qty].[All]" allUniqueName="[PROD DATA].[Press Qty].[All]" dimensionUniqueName="[PROD DATA]" displayFolder="" count="0" memberValueDatatype="20" unbalanced="0"/>
    <cacheHierarchy uniqueName="[PROD DATA].[Processed Qty]" caption="Processed Qty" attribute="1" defaultMemberUniqueName="[PROD DATA].[Processed Qty].[All]" allUniqueName="[PROD DATA].[Processed Qty].[All]" dimensionUniqueName="[PROD DATA]" displayFolder="" count="0" memberValueDatatype="20" unbalanced="0"/>
    <cacheHierarchy uniqueName="[PROD DATA].[Produced Qty]" caption="Produced Qty" attribute="1" defaultMemberUniqueName="[PROD DATA].[Produced Qty].[All]" allUniqueName="[PROD DATA].[Produced Qty].[All]" dimensionUniqueName="[PROD DATA]" displayFolder="" count="0" memberValueDatatype="20" unbalanced="0"/>
    <cacheHierarchy uniqueName="[PROD DATA].[Rejected Qty]" caption="Rejected Qty" attribute="1" defaultMemberUniqueName="[PROD DATA].[Rejected Qty].[All]" allUniqueName="[PROD DATA].[Rejected Qty].[All]" dimensionUniqueName="[PROD DATA]" displayFolder="" count="0" memberValueDatatype="20" unbalanced="0"/>
    <cacheHierarchy uniqueName="[PROD DATA].[Repeat]" caption="Repeat" attribute="1" defaultMemberUniqueName="[PROD DATA].[Repeat].[All]" allUniqueName="[PROD DATA].[Repeat].[All]" dimensionUniqueName="[PROD DATA]" displayFolder="" count="0" memberValueDatatype="20" unbalanced="0"/>
    <cacheHierarchy uniqueName="[PROD DATA].[TotalValue]" caption="TotalValue" attribute="1" defaultMemberUniqueName="[PROD DATA].[TotalValue].[All]" allUniqueName="[PROD DATA].[TotalValue].[All]" dimensionUniqueName="[PROD DATA]" displayFolder="" count="0" memberValueDatatype="5" unbalanced="0"/>
    <cacheHierarchy uniqueName="[PROD DATA].[WO Qty]" caption="WO Qty" attribute="1" defaultMemberUniqueName="[PROD DATA].[WO Qty].[All]" allUniqueName="[PROD DATA].[WO Qty].[All]" dimensionUniqueName="[PROD DATA]" displayFolder="" count="0" memberValueDatatype="20" unbalanced="0"/>
    <cacheHierarchy uniqueName="[PROD DATA].[Wastage Qty]" caption="Wastage Qty" attribute="1" defaultMemberUniqueName="[PROD DATA].[Wastage Qty].[All]" allUniqueName="[PROD DATA].[Wastage Qty].[All]" dimensionUniqueName="[PROD DATA]" displayFolder="" count="0" memberValueDatatype="20" unbalanced="0"/>
    <cacheHierarchy uniqueName="[PROD DATA].[Fiscal DateTime (Day)]" caption="Fiscal DateTime (Day)" attribute="1" defaultMemberUniqueName="[PROD DATA].[Fiscal DateTime (Day)].[All]" allUniqueName="[PROD DATA].[Fiscal DateTime (Day)].[All]" dimensionUniqueName="[PROD DATA]" displayFolder="" count="0" memberValueDatatype="130" unbalanced="0"/>
    <cacheHierarchy uniqueName="[PROD DATA].[Fiscal DateTime (Hour)]" caption="Fiscal DateTime (Hour)" attribute="1" defaultMemberUniqueName="[PROD DATA].[Fiscal DateTime (Hour)].[All]" allUniqueName="[PROD DATA].[Fiscal DateTime (Hour)].[All]" dimensionUniqueName="[PROD DATA]" displayFolder="" count="0" memberValueDatatype="130" unbalanced="0"/>
    <cacheHierarchy uniqueName="[PROD DATA].[Fiscal DateTime (Minute)]" caption="Fiscal DateTime (Minute)" attribute="1" defaultMemberUniqueName="[PROD DATA].[Fiscal DateTime (Minute)].[All]" allUniqueName="[PROD DATA].[Fiscal DateTime (Minute)].[All]" dimensionUniqueName="[PROD DATA]" displayFolder="" count="0" memberValueDatatype="130" unbalanced="0"/>
    <cacheHierarchy uniqueName="[PROD DATA].[Fiscal DateTime (Day Index)]" caption="Fiscal DateTime (Day Index)" attribute="1" defaultMemberUniqueName="[PROD DATA].[Fiscal DateTime (Day Index)].[All]" allUniqueName="[PROD DATA].[Fiscal DateTime (Day Index)].[All]" dimensionUniqueName="[PROD DATA]" displayFolder="" count="0" memberValueDatatype="5" unbalanced="0" hidden="1"/>
    <cacheHierarchy uniqueName="[Measures].[__XL_Count PROD DATA]" caption="__XL_Count PROD DATA" measure="1" displayFolder="" measureGroup="PROD DATA" count="0" hidden="1"/>
    <cacheHierarchy uniqueName="[Measures].[__No measures defined]" caption="__No measures defined" measure="1" displayFolder="" count="0" hidden="1"/>
    <cacheHierarchy uniqueName="[Measures].[Sum of Manufactured Qty]" caption="Sum of Manufactured Qty" measure="1" displayFolder="" measureGroup="PROD DATA" count="0" oneField="1" hidden="1">
      <fieldsUsage count="1">
        <fieldUsage x="0"/>
      </fieldsUsage>
      <extLst>
        <ext xmlns:x15="http://schemas.microsoft.com/office/spreadsheetml/2010/11/main" uri="{B97F6D7D-B522-45F9-BDA1-12C45D357490}">
          <x15:cacheHierarchy aggregatedColumn="44"/>
        </ext>
      </extLst>
    </cacheHierarchy>
    <cacheHierarchy uniqueName="[Measures].[Sum of Processed Qty]" caption="Sum of Processed Qty" measure="1" displayFolder="" measureGroup="PROD DATA"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Produced Qty]" caption="Sum of Produced Qty" measure="1" displayFolder="" measureGroup="PROD DATA" count="0" oneField="1" hidden="1">
      <fieldsUsage count="1">
        <fieldUsage x="2"/>
      </fieldsUsage>
      <extLst>
        <ext xmlns:x15="http://schemas.microsoft.com/office/spreadsheetml/2010/11/main" uri="{B97F6D7D-B522-45F9-BDA1-12C45D357490}">
          <x15:cacheHierarchy aggregatedColumn="48"/>
        </ext>
      </extLst>
    </cacheHierarchy>
    <cacheHierarchy uniqueName="[Measures].[Sum of Rejected Qty]" caption="Sum of Rejected Qty" measure="1" displayFolder="" measureGroup="PROD DATA" count="0" oneField="1" hidden="1">
      <fieldsUsage count="1">
        <fieldUsage x="3"/>
      </fieldsUsage>
      <extLst>
        <ext xmlns:x15="http://schemas.microsoft.com/office/spreadsheetml/2010/11/main" uri="{B97F6D7D-B522-45F9-BDA1-12C45D357490}">
          <x15:cacheHierarchy aggregatedColumn="49"/>
        </ext>
      </extLst>
    </cacheHierarchy>
    <cacheHierarchy uniqueName="[Measures].[Count of Is Final Process]" caption="Count of Is Final Process" measure="1" displayFolder="" measureGroup="PROD DATA" count="0" hidden="1">
      <extLst>
        <ext xmlns:x15="http://schemas.microsoft.com/office/spreadsheetml/2010/11/main" uri="{B97F6D7D-B522-45F9-BDA1-12C45D357490}">
          <x15:cacheHierarchy aggregatedColumn="11"/>
        </ext>
      </extLst>
    </cacheHierarchy>
    <cacheHierarchy uniqueName="[Measures].[Sum of Balance Qty]" caption="Sum of Balance Qty" measure="1" displayFolder="" measureGroup="PROD DATA" count="0" oneField="1" hidden="1">
      <fieldsUsage count="1">
        <fieldUsage x="4"/>
      </fieldsUsage>
      <extLst>
        <ext xmlns:x15="http://schemas.microsoft.com/office/spreadsheetml/2010/11/main" uri="{B97F6D7D-B522-45F9-BDA1-12C45D357490}">
          <x15:cacheHierarchy aggregatedColumn="42"/>
        </ext>
      </extLst>
    </cacheHierarchy>
    <cacheHierarchy uniqueName="[Measures].[Sum of WO Qty]" caption="Sum of WO Qty" measure="1" displayFolder="" measureGroup="PROD DATA" count="0" hidden="1">
      <extLst>
        <ext xmlns:x15="http://schemas.microsoft.com/office/spreadsheetml/2010/11/main" uri="{B97F6D7D-B522-45F9-BDA1-12C45D357490}">
          <x15:cacheHierarchy aggregatedColumn="52"/>
        </ext>
      </extLst>
    </cacheHierarchy>
    <cacheHierarchy uniqueName="[Measures].[Count of Wastage Qty]" caption="Count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Sum of Wastage Qty]" caption="Sum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Average of Wastage Qty]" caption="Average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Count of Rejected Qty]" caption="Count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Sum of SO Num]" caption="Sum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SO Num]" caption="Count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Buyer]" caption="Count of Buyer" measure="1" displayFolder="" measureGroup="PROD DATA" count="0" hidden="1">
      <extLst>
        <ext xmlns:x15="http://schemas.microsoft.com/office/spreadsheetml/2010/11/main" uri="{B97F6D7D-B522-45F9-BDA1-12C45D357490}">
          <x15:cacheHierarchy aggregatedColumn="0"/>
        </ext>
      </extLst>
    </cacheHierarchy>
    <cacheHierarchy uniqueName="[Measures].[Sum of TotalValue]" caption="Sum of TotalValue" measure="1" displayFolder="" measureGroup="PROD DATA" count="0" hidden="1">
      <extLst>
        <ext xmlns:x15="http://schemas.microsoft.com/office/spreadsheetml/2010/11/main" uri="{B97F6D7D-B522-45F9-BDA1-12C45D357490}">
          <x15:cacheHierarchy aggregatedColumn="51"/>
        </ext>
      </extLst>
    </cacheHierarchy>
    <cacheHierarchy uniqueName="[Measures].[Sum of Per day Machine Cost made]" caption="Sum of Per day Machine Cost made" measure="1" displayFolder="" measureGroup="PROD DATA" count="0" hidden="1">
      <extLst>
        <ext xmlns:x15="http://schemas.microsoft.com/office/spreadsheetml/2010/11/main" uri="{B97F6D7D-B522-45F9-BDA1-12C45D357490}">
          <x15:cacheHierarchy aggregatedColumn="45"/>
        </ext>
      </extLst>
    </cacheHierarchy>
    <cacheHierarchy uniqueName="[Measures].[Count of Emp Name]" caption="Count of Emp Name" measure="1" displayFolder="" measureGroup="PROD DATA"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PROD DATA" uniqueName="[PROD DATA]" caption="PROD DATA"/>
  </dimensions>
  <measureGroups count="1">
    <measureGroup name="PROD DATA" caption="PROD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Sonawane" refreshedDate="45739.800410300923" backgroundQuery="1" createdVersion="8" refreshedVersion="8" minRefreshableVersion="3" recordCount="0" supportSubquery="1" supportAdvancedDrill="1" xr:uid="{AC4FDF42-DA4F-422F-AFFB-EE713CEDFA97}">
  <cacheSource type="external" connectionId="2"/>
  <cacheFields count="3">
    <cacheField name="[PROD DATA].[Emp Name].[Emp Name]" caption="Emp Name" numFmtId="0" hierarchy="6" level="1">
      <sharedItems count="10">
        <s v="Amit Sahu"/>
        <s v="AVINASH"/>
        <s v="BITTU mishra"/>
        <s v="JAY PARKASH"/>
        <s v="raj  kumar"/>
        <s v="RAM JI"/>
        <s v="sanjay  kumar"/>
        <s v="SANTOSH KUMAR"/>
        <s v="SATENDER"/>
        <s v="Shruti Singh"/>
      </sharedItems>
    </cacheField>
    <cacheField name="[Measures].[Sum of Rejected Qty]" caption="Sum of Rejected Qty" numFmtId="0" hierarchy="63" level="32767"/>
    <cacheField name="[PROD DATA].[Fiscal Date].[Fiscal Date]" caption="Fiscal Date" numFmtId="0" hierarchy="7" level="1">
      <sharedItems containsSemiMixedTypes="0" containsNonDate="0" containsString="0"/>
    </cacheField>
  </cacheFields>
  <cacheHierarchies count="77">
    <cacheHierarchy uniqueName="[PROD DATA].[Buyer]" caption="Buyer" attribute="1" defaultMemberUniqueName="[PROD DATA].[Buyer].[All]" allUniqueName="[PROD DATA].[Buyer].[All]" dimensionUniqueName="[PROD DATA]" displayFolder="" count="0" memberValueDatatype="130" unbalanced="0"/>
    <cacheHierarchy uniqueName="[PROD DATA].[Cust Code]" caption="Cust Code" attribute="1" defaultMemberUniqueName="[PROD DATA].[Cust Code].[All]" allUniqueName="[PROD DATA].[Cust Code].[All]" dimensionUniqueName="[PROD DATA]" displayFolder="" count="0" memberValueDatatype="130" unbalanced="0"/>
    <cacheHierarchy uniqueName="[PROD DATA].[Cust Name]" caption="Cust Name" attribute="1" defaultMemberUniqueName="[PROD DATA].[Cust Name].[All]" allUniqueName="[PROD DATA].[Cust Name].[All]" dimensionUniqueName="[PROD DATA]" displayFolder="" count="0" memberValueDatatype="130" unbalanced="0"/>
    <cacheHierarchy uniqueName="[PROD DATA].[Delivery Period]" caption="Delivery Period" attribute="1" defaultMemberUniqueName="[PROD DATA].[Delivery Period].[All]" allUniqueName="[PROD DATA].[Delivery Period].[All]" dimensionUniqueName="[PROD DATA]" displayFolder="" count="0" memberValueDatatype="130" unbalanced="0"/>
    <cacheHierarchy uniqueName="[PROD DATA].[Department Name]" caption="Department Name" attribute="1" defaultMemberUniqueName="[PROD DATA].[Department Name].[All]" allUniqueName="[PROD DATA].[Department Name].[All]" dimensionUniqueName="[PROD DATA]" displayFolder="" count="2" memberValueDatatype="130" unbalanced="0"/>
    <cacheHierarchy uniqueName="[PROD DATA].[EMPCode (MEMP)]" caption="EMPCode (MEMP)" attribute="1" defaultMemberUniqueName="[PROD DATA].[EMPCode (MEMP)].[All]" allUniqueName="[PROD DATA].[EMPCode (MEMP)].[All]" dimensionUniqueName="[PROD DATA]" displayFolder="" count="0" memberValueDatatype="130" unbalanced="0"/>
    <cacheHierarchy uniqueName="[PROD DATA].[Emp Name]" caption="Emp Name" attribute="1" defaultMemberUniqueName="[PROD DATA].[Emp Name].[All]" allUniqueName="[PROD DATA].[Emp Name].[All]" dimensionUniqueName="[PROD DATA]" displayFolder="" count="2" memberValueDatatype="130" unbalanced="0">
      <fieldsUsage count="2">
        <fieldUsage x="-1"/>
        <fieldUsage x="0"/>
      </fieldsUsage>
    </cacheHierarchy>
    <cacheHierarchy uniqueName="[PROD DATA].[Fiscal Date]" caption="Fiscal Date" attribute="1" time="1" defaultMemberUniqueName="[PROD DATA].[Fiscal Date].[All]" allUniqueName="[PROD DATA].[Fiscal Date].[All]" dimensionUniqueName="[PROD DATA]" displayFolder="" count="2" memberValueDatatype="7" unbalanced="0">
      <fieldsUsage count="2">
        <fieldUsage x="-1"/>
        <fieldUsage x="2"/>
      </fieldsUsage>
    </cacheHierarchy>
    <cacheHierarchy uniqueName="[PROD DATA].[Fiscal DateTime]" caption="Fiscal DateTime" attribute="1" time="1" defaultMemberUniqueName="[PROD DATA].[Fiscal DateTime].[All]" allUniqueName="[PROD DATA].[Fiscal DateTime].[All]" dimensionUniqueName="[PROD DATA]" displayFolder="" count="0" memberValueDatatype="7" unbalanced="0"/>
    <cacheHierarchy uniqueName="[PROD DATA].[Form Type]" caption="Form Type" attribute="1" defaultMemberUniqueName="[PROD DATA].[Form Type].[All]" allUniqueName="[PROD DATA].[Form Type].[All]" dimensionUniqueName="[PROD DATA]" displayFolder="" count="0" memberValueDatatype="130" unbalanced="0"/>
    <cacheHierarchy uniqueName="[PROD DATA].[In Active]" caption="In Active" attribute="1" defaultMemberUniqueName="[PROD DATA].[In Active].[All]" allUniqueName="[PROD DATA].[In Active].[All]" dimensionUniqueName="[PROD DATA]" displayFolder="" count="0" memberValueDatatype="11" unbalanced="0"/>
    <cacheHierarchy uniqueName="[PROD DATA].[Is Final Process]" caption="Is Final Process" attribute="1" defaultMemberUniqueName="[PROD DATA].[Is Final Process].[All]" allUniqueName="[PROD DATA].[Is Final Process].[All]" dimensionUniqueName="[PROD DATA]" displayFolder="" count="0" memberValueDatatype="11" unbalanced="0"/>
    <cacheHierarchy uniqueName="[PROD DATA].[Item Code]" caption="Item Code" attribute="1" defaultMemberUniqueName="[PROD DATA].[Item Code].[All]" allUniqueName="[PROD DATA].[Item Code].[All]" dimensionUniqueName="[PROD DATA]" displayFolder="" count="0" memberValueDatatype="130" unbalanced="0"/>
    <cacheHierarchy uniqueName="[PROD DATA].[Item Name]" caption="Item Name" attribute="1" defaultMemberUniqueName="[PROD DATA].[Item Name].[All]" allUniqueName="[PROD DATA].[Item Name].[All]" dimensionUniqueName="[PROD DATA]" displayFolder="" count="0" memberValueDatatype="130" unbalanced="0"/>
    <cacheHierarchy uniqueName="[PROD DATA].[Machine Name]" caption="Machine Name" attribute="1" defaultMemberUniqueName="[PROD DATA].[Machine Name].[All]" allUniqueName="[PROD DATA].[Machine Name].[All]" dimensionUniqueName="[PROD DATA]" displayFolder="" count="0" memberValueDatatype="130" unbalanced="0"/>
    <cacheHierarchy uniqueName="[PROD DATA].[Machine Code]" caption="Machine Code" attribute="1" defaultMemberUniqueName="[PROD DATA].[Machine Code].[All]" allUniqueName="[PROD DATA].[Machine Code].[All]" dimensionUniqueName="[PROD DATA]" displayFolder="" count="0" memberValueDatatype="130" unbalanced="0"/>
    <cacheHierarchy uniqueName="[PROD DATA].[Operation Code]" caption="Operation Code" attribute="1" defaultMemberUniqueName="[PROD DATA].[Operation Code].[All]" allUniqueName="[PROD DATA].[Operation Code].[All]" dimensionUniqueName="[PROD DATA]" displayFolder="" count="0" memberValueDatatype="130" unbalanced="0"/>
    <cacheHierarchy uniqueName="[PROD DATA].[Operation Name]" caption="Operation Name" attribute="1" defaultMemberUniqueName="[PROD DATA].[Operation Name].[All]" allUniqueName="[PROD DATA].[Operation Name].[All]" dimensionUniqueName="[PROD DATA]" displayFolder="" count="2" memberValueDatatype="130" unbalanced="0"/>
    <cacheHierarchy uniqueName="[PROD DATA].[Rpm]" caption="Rpm" attribute="1" defaultMemberUniqueName="[PROD DATA].[Rpm].[All]" allUniqueName="[PROD DATA].[Rpm].[All]" dimensionUniqueName="[PROD DATA]" displayFolder="" count="0" memberValueDatatype="20" unbalanced="0"/>
    <cacheHierarchy uniqueName="[PROD DATA].[SAP So Num]" caption="SAP So Num" attribute="1" defaultMemberUniqueName="[PROD DATA].[SAP So Num].[All]" allUniqueName="[PROD DATA].[SAP So Num].[All]" dimensionUniqueName="[PROD DATA]" displayFolder="" count="0" memberValueDatatype="20" unbalanced="0"/>
    <cacheHierarchy uniqueName="[PROD DATA].[Shortages]" caption="Shortages" attribute="1" defaultMemberUniqueName="[PROD DATA].[Shortages].[All]" allUniqueName="[PROD DATA].[Shortages].[All]" dimensionUniqueName="[PROD DATA]" displayFolder="" count="0" memberValueDatatype="11" unbalanced="0"/>
    <cacheHierarchy uniqueName="[PROD DATA].[SNO]" caption="SNO" attribute="1" defaultMemberUniqueName="[PROD DATA].[SNO].[All]" allUniqueName="[PROD DATA].[SNO].[All]" dimensionUniqueName="[PROD DATA]" displayFolder="" count="0" memberValueDatatype="20" unbalanced="0"/>
    <cacheHierarchy uniqueName="[PROD DATA].[SO Del Date]" caption="SO Del Date" attribute="1" time="1" defaultMemberUniqueName="[PROD DATA].[SO Del Date].[All]" allUniqueName="[PROD DATA].[SO Del Date].[All]" dimensionUniqueName="[PROD DATA]" displayFolder="" count="0" memberValueDatatype="7" unbalanced="0"/>
    <cacheHierarchy uniqueName="[PROD DATA].[SO Delivery Date]" caption="SO Delivery Date" attribute="1" time="1" defaultMemberUniqueName="[PROD DATA].[SO Delivery Date].[All]" allUniqueName="[PROD DATA].[SO Delivery Date].[All]" dimensionUniqueName="[PROD DATA]" displayFolder="" count="0" memberValueDatatype="7" unbalanced="0"/>
    <cacheHierarchy uniqueName="[PROD DATA].[SO Docdate]" caption="SO Docdate" attribute="1" time="1" defaultMemberUniqueName="[PROD DATA].[SO Docdate].[All]" allUniqueName="[PROD DATA].[SO Docdate].[All]" dimensionUniqueName="[PROD DATA]" displayFolder="" count="0" memberValueDatatype="7" unbalanced="0"/>
    <cacheHierarchy uniqueName="[PROD DATA].[SO DocDate F]" caption="SO DocDate F" attribute="1" time="1" defaultMemberUniqueName="[PROD DATA].[SO DocDate F].[All]" allUniqueName="[PROD DATA].[SO DocDate F].[All]" dimensionUniqueName="[PROD DATA]" displayFolder="" count="0" memberValueDatatype="7" unbalanced="0"/>
    <cacheHierarchy uniqueName="[PROD DATA].[SO Expected Delivery F]" caption="SO Expected Delivery F" attribute="1" time="1" defaultMemberUniqueName="[PROD DATA].[SO Expected Delivery F].[All]" allUniqueName="[PROD DATA].[SO Expected Delivery F].[All]" dimensionUniqueName="[PROD DATA]" displayFolder="" count="0" memberValueDatatype="7" unbalanced="0"/>
    <cacheHierarchy uniqueName="[PROD DATA].[SO Num]" caption="SO Num" attribute="1" defaultMemberUniqueName="[PROD DATA].[SO Num].[All]" allUniqueName="[PROD DATA].[SO Num].[All]" dimensionUniqueName="[PROD DATA]" displayFolder="" count="0" memberValueDatatype="20" unbalanced="0"/>
    <cacheHierarchy uniqueName="[PROD DATA].[So Posting Date]" caption="So Posting Date" attribute="1" time="1" defaultMemberUniqueName="[PROD DATA].[So Posting Date].[All]" allUniqueName="[PROD DATA].[So Posting Date].[All]" dimensionUniqueName="[PROD DATA]" displayFolder="" count="0" memberValueDatatype="7" unbalanced="0"/>
    <cacheHierarchy uniqueName="[PROD DATA].[Start Time]" caption="Start Time" attribute="1" time="1" defaultMemberUniqueName="[PROD DATA].[Start Time].[All]" allUniqueName="[PROD DATA].[Start Time].[All]" dimensionUniqueName="[PROD DATA]" displayFolder="" count="0" memberValueDatatype="7" unbalanced="0"/>
    <cacheHierarchy uniqueName="[PROD DATA].[U_GRCDate]" caption="U_GRCDate" attribute="1" time="1" defaultMemberUniqueName="[PROD DATA].[U_GRCDate].[All]" allUniqueName="[PROD DATA].[U_GRCDate].[All]" dimensionUniqueName="[PROD DATA]" displayFolder="" count="0" memberValueDatatype="7" unbalanced="0"/>
    <cacheHierarchy uniqueName="[PROD DATA].[U_GRRate]" caption="U_GRRate" attribute="1" defaultMemberUniqueName="[PROD DATA].[U_GRRate].[All]" allUniqueName="[PROD DATA].[U_GRRate].[All]" dimensionUniqueName="[PROD DATA]" displayFolder="" count="0" memberValueDatatype="5" unbalanced="0"/>
    <cacheHierarchy uniqueName="[PROD DATA].[U_unitdeldt]" caption="U_unitdeldt" attribute="1" time="1" defaultMemberUniqueName="[PROD DATA].[U_unitdeldt].[All]" allUniqueName="[PROD DATA].[U_unitdeldt].[All]" dimensionUniqueName="[PROD DATA]" displayFolder="" count="0" memberValueDatatype="7" unbalanced="0"/>
    <cacheHierarchy uniqueName="[PROD DATA].[User Id]" caption="User Id" attribute="1" defaultMemberUniqueName="[PROD DATA].[User Id].[All]" allUniqueName="[PROD DATA].[User Id].[All]" dimensionUniqueName="[PROD DATA]" displayFolder="" count="0" memberValueDatatype="20" unbalanced="0"/>
    <cacheHierarchy uniqueName="[PROD DATA].[User Id1]" caption="User Id1" attribute="1" defaultMemberUniqueName="[PROD DATA].[User Id1].[All]" allUniqueName="[PROD DATA].[User Id1].[All]" dimensionUniqueName="[PROD DATA]" displayFolder="" count="0" memberValueDatatype="20" unbalanced="0"/>
    <cacheHierarchy uniqueName="[PROD DATA].[User Name]" caption="User Name" attribute="1" defaultMemberUniqueName="[PROD DATA].[User Name].[All]" allUniqueName="[PROD DATA].[User Name].[All]" dimensionUniqueName="[PROD DATA]" displayFolder="" count="0" memberValueDatatype="130" unbalanced="0"/>
    <cacheHierarchy uniqueName="[PROD DATA].[Variant Name]" caption="Variant Name" attribute="1" defaultMemberUniqueName="[PROD DATA].[Variant Name].[All]" allUniqueName="[PROD DATA].[Variant Name].[All]" dimensionUniqueName="[PROD DATA]" displayFolder="" count="0" memberValueDatatype="130" unbalanced="0"/>
    <cacheHierarchy uniqueName="[PROD DATA].[WO Date]" caption="WO Date" attribute="1" time="1" defaultMemberUniqueName="[PROD DATA].[WO Date].[All]" allUniqueName="[PROD DATA].[WO Date].[All]" dimensionUniqueName="[PROD DATA]" displayFolder="" count="0" memberValueDatatype="7" unbalanced="0"/>
    <cacheHierarchy uniqueName="[PROD DATA].[WO Number]" caption="WO Number" attribute="1" defaultMemberUniqueName="[PROD DATA].[WO Number].[All]" allUniqueName="[PROD DATA].[WO Number].[All]" dimensionUniqueName="[PROD DATA]" displayFolder="" count="0" memberValueDatatype="20" unbalanced="0"/>
    <cacheHierarchy uniqueName="[PROD DATA].[WO Status]" caption="WO Status" attribute="1" defaultMemberUniqueName="[PROD DATA].[WO Status].[All]" allUniqueName="[PROD DATA].[WO Status].[All]" dimensionUniqueName="[PROD DATA]" displayFolder="" count="0" memberValueDatatype="130" unbalanced="0"/>
    <cacheHierarchy uniqueName="[PROD DATA].[Work Centre Code]" caption="Work Centre Code" attribute="1" defaultMemberUniqueName="[PROD DATA].[Work Centre Code].[All]" allUniqueName="[PROD DATA].[Work Centre Code].[All]" dimensionUniqueName="[PROD DATA]" displayFolder="" count="0" memberValueDatatype="130" unbalanced="0"/>
    <cacheHierarchy uniqueName="[PROD DATA].[Work Centre Name]" caption="Work Centre Name" attribute="1" defaultMemberUniqueName="[PROD DATA].[Work Centre Name].[All]" allUniqueName="[PROD DATA].[Work Centre Name].[All]" dimensionUniqueName="[PROD DATA]" displayFolder="" count="0" memberValueDatatype="130" unbalanced="0"/>
    <cacheHierarchy uniqueName="[PROD DATA].[Balance Qty]" caption="Balance Qty" attribute="1" defaultMemberUniqueName="[PROD DATA].[Balance Qty].[All]" allUniqueName="[PROD DATA].[Balance Qty].[All]" dimensionUniqueName="[PROD DATA]" displayFolder="" count="0" memberValueDatatype="20" unbalanced="0"/>
    <cacheHierarchy uniqueName="[PROD DATA].[Fiscal Year]" caption="Fiscal Year" attribute="1" defaultMemberUniqueName="[PROD DATA].[Fiscal Year].[All]" allUniqueName="[PROD DATA].[Fiscal Year].[All]" dimensionUniqueName="[PROD DATA]" displayFolder="" count="0" memberValueDatatype="20" unbalanced="0"/>
    <cacheHierarchy uniqueName="[PROD DATA].[Manufactured Qty]" caption="Manufactured Qty" attribute="1" defaultMemberUniqueName="[PROD DATA].[Manufactured Qty].[All]" allUniqueName="[PROD DATA].[Manufactured Qty].[All]" dimensionUniqueName="[PROD DATA]" displayFolder="" count="0" memberValueDatatype="20" unbalanced="0"/>
    <cacheHierarchy uniqueName="[PROD DATA].[Per day Machine Cost made]" caption="Per day Machine Cost made" attribute="1" defaultMemberUniqueName="[PROD DATA].[Per day Machine Cost made].[All]" allUniqueName="[PROD DATA].[Per day Machine Cost made].[All]" dimensionUniqueName="[PROD DATA]" displayFolder="" count="0" memberValueDatatype="5" unbalanced="0"/>
    <cacheHierarchy uniqueName="[PROD DATA].[Press Qty]" caption="Press Qty" attribute="1" defaultMemberUniqueName="[PROD DATA].[Press Qty].[All]" allUniqueName="[PROD DATA].[Press Qty].[All]" dimensionUniqueName="[PROD DATA]" displayFolder="" count="0" memberValueDatatype="20" unbalanced="0"/>
    <cacheHierarchy uniqueName="[PROD DATA].[Processed Qty]" caption="Processed Qty" attribute="1" defaultMemberUniqueName="[PROD DATA].[Processed Qty].[All]" allUniqueName="[PROD DATA].[Processed Qty].[All]" dimensionUniqueName="[PROD DATA]" displayFolder="" count="0" memberValueDatatype="20" unbalanced="0"/>
    <cacheHierarchy uniqueName="[PROD DATA].[Produced Qty]" caption="Produced Qty" attribute="1" defaultMemberUniqueName="[PROD DATA].[Produced Qty].[All]" allUniqueName="[PROD DATA].[Produced Qty].[All]" dimensionUniqueName="[PROD DATA]" displayFolder="" count="0" memberValueDatatype="20" unbalanced="0"/>
    <cacheHierarchy uniqueName="[PROD DATA].[Rejected Qty]" caption="Rejected Qty" attribute="1" defaultMemberUniqueName="[PROD DATA].[Rejected Qty].[All]" allUniqueName="[PROD DATA].[Rejected Qty].[All]" dimensionUniqueName="[PROD DATA]" displayFolder="" count="0" memberValueDatatype="20" unbalanced="0"/>
    <cacheHierarchy uniqueName="[PROD DATA].[Repeat]" caption="Repeat" attribute="1" defaultMemberUniqueName="[PROD DATA].[Repeat].[All]" allUniqueName="[PROD DATA].[Repeat].[All]" dimensionUniqueName="[PROD DATA]" displayFolder="" count="0" memberValueDatatype="20" unbalanced="0"/>
    <cacheHierarchy uniqueName="[PROD DATA].[TotalValue]" caption="TotalValue" attribute="1" defaultMemberUniqueName="[PROD DATA].[TotalValue].[All]" allUniqueName="[PROD DATA].[TotalValue].[All]" dimensionUniqueName="[PROD DATA]" displayFolder="" count="0" memberValueDatatype="5" unbalanced="0"/>
    <cacheHierarchy uniqueName="[PROD DATA].[WO Qty]" caption="WO Qty" attribute="1" defaultMemberUniqueName="[PROD DATA].[WO Qty].[All]" allUniqueName="[PROD DATA].[WO Qty].[All]" dimensionUniqueName="[PROD DATA]" displayFolder="" count="0" memberValueDatatype="20" unbalanced="0"/>
    <cacheHierarchy uniqueName="[PROD DATA].[Wastage Qty]" caption="Wastage Qty" attribute="1" defaultMemberUniqueName="[PROD DATA].[Wastage Qty].[All]" allUniqueName="[PROD DATA].[Wastage Qty].[All]" dimensionUniqueName="[PROD DATA]" displayFolder="" count="0" memberValueDatatype="20" unbalanced="0"/>
    <cacheHierarchy uniqueName="[PROD DATA].[Fiscal DateTime (Day)]" caption="Fiscal DateTime (Day)" attribute="1" defaultMemberUniqueName="[PROD DATA].[Fiscal DateTime (Day)].[All]" allUniqueName="[PROD DATA].[Fiscal DateTime (Day)].[All]" dimensionUniqueName="[PROD DATA]" displayFolder="" count="0" memberValueDatatype="130" unbalanced="0"/>
    <cacheHierarchy uniqueName="[PROD DATA].[Fiscal DateTime (Hour)]" caption="Fiscal DateTime (Hour)" attribute="1" defaultMemberUniqueName="[PROD DATA].[Fiscal DateTime (Hour)].[All]" allUniqueName="[PROD DATA].[Fiscal DateTime (Hour)].[All]" dimensionUniqueName="[PROD DATA]" displayFolder="" count="0" memberValueDatatype="130" unbalanced="0"/>
    <cacheHierarchy uniqueName="[PROD DATA].[Fiscal DateTime (Minute)]" caption="Fiscal DateTime (Minute)" attribute="1" defaultMemberUniqueName="[PROD DATA].[Fiscal DateTime (Minute)].[All]" allUniqueName="[PROD DATA].[Fiscal DateTime (Minute)].[All]" dimensionUniqueName="[PROD DATA]" displayFolder="" count="0" memberValueDatatype="130" unbalanced="0"/>
    <cacheHierarchy uniqueName="[PROD DATA].[Fiscal DateTime (Day Index)]" caption="Fiscal DateTime (Day Index)" attribute="1" defaultMemberUniqueName="[PROD DATA].[Fiscal DateTime (Day Index)].[All]" allUniqueName="[PROD DATA].[Fiscal DateTime (Day Index)].[All]" dimensionUniqueName="[PROD DATA]" displayFolder="" count="0" memberValueDatatype="5" unbalanced="0" hidden="1"/>
    <cacheHierarchy uniqueName="[Measures].[__XL_Count PROD DATA]" caption="__XL_Count PROD DATA" measure="1" displayFolder="" measureGroup="PROD DATA" count="0" hidden="1"/>
    <cacheHierarchy uniqueName="[Measures].[__No measures defined]" caption="__No measures defined" measure="1" displayFolder="" count="0" hidden="1"/>
    <cacheHierarchy uniqueName="[Measures].[Sum of Manufactured Qty]" caption="Sum of Manufactured Qty" measure="1" displayFolder="" measureGroup="PROD DATA" count="0" hidden="1">
      <extLst>
        <ext xmlns:x15="http://schemas.microsoft.com/office/spreadsheetml/2010/11/main" uri="{B97F6D7D-B522-45F9-BDA1-12C45D357490}">
          <x15:cacheHierarchy aggregatedColumn="44"/>
        </ext>
      </extLst>
    </cacheHierarchy>
    <cacheHierarchy uniqueName="[Measures].[Sum of Processed Qty]" caption="Sum of Processed Qty" measure="1" displayFolder="" measureGroup="PROD DATA" count="0" hidden="1">
      <extLst>
        <ext xmlns:x15="http://schemas.microsoft.com/office/spreadsheetml/2010/11/main" uri="{B97F6D7D-B522-45F9-BDA1-12C45D357490}">
          <x15:cacheHierarchy aggregatedColumn="47"/>
        </ext>
      </extLst>
    </cacheHierarchy>
    <cacheHierarchy uniqueName="[Measures].[Sum of Produced Qty]" caption="Sum of Produced Qty" measure="1" displayFolder="" measureGroup="PROD DATA" count="0" hidden="1">
      <extLst>
        <ext xmlns:x15="http://schemas.microsoft.com/office/spreadsheetml/2010/11/main" uri="{B97F6D7D-B522-45F9-BDA1-12C45D357490}">
          <x15:cacheHierarchy aggregatedColumn="48"/>
        </ext>
      </extLst>
    </cacheHierarchy>
    <cacheHierarchy uniqueName="[Measures].[Sum of Rejected Qty]" caption="Sum of Rejected Qty" measure="1" displayFolder="" measureGroup="PROD DATA" count="0" oneField="1" hidden="1">
      <fieldsUsage count="1">
        <fieldUsage x="1"/>
      </fieldsUsage>
      <extLst>
        <ext xmlns:x15="http://schemas.microsoft.com/office/spreadsheetml/2010/11/main" uri="{B97F6D7D-B522-45F9-BDA1-12C45D357490}">
          <x15:cacheHierarchy aggregatedColumn="49"/>
        </ext>
      </extLst>
    </cacheHierarchy>
    <cacheHierarchy uniqueName="[Measures].[Count of Is Final Process]" caption="Count of Is Final Process" measure="1" displayFolder="" measureGroup="PROD DATA" count="0" hidden="1">
      <extLst>
        <ext xmlns:x15="http://schemas.microsoft.com/office/spreadsheetml/2010/11/main" uri="{B97F6D7D-B522-45F9-BDA1-12C45D357490}">
          <x15:cacheHierarchy aggregatedColumn="11"/>
        </ext>
      </extLst>
    </cacheHierarchy>
    <cacheHierarchy uniqueName="[Measures].[Sum of Balance Qty]" caption="Sum of Balance Qty" measure="1" displayFolder="" measureGroup="PROD DATA" count="0" hidden="1">
      <extLst>
        <ext xmlns:x15="http://schemas.microsoft.com/office/spreadsheetml/2010/11/main" uri="{B97F6D7D-B522-45F9-BDA1-12C45D357490}">
          <x15:cacheHierarchy aggregatedColumn="42"/>
        </ext>
      </extLst>
    </cacheHierarchy>
    <cacheHierarchy uniqueName="[Measures].[Sum of WO Qty]" caption="Sum of WO Qty" measure="1" displayFolder="" measureGroup="PROD DATA" count="0" hidden="1">
      <extLst>
        <ext xmlns:x15="http://schemas.microsoft.com/office/spreadsheetml/2010/11/main" uri="{B97F6D7D-B522-45F9-BDA1-12C45D357490}">
          <x15:cacheHierarchy aggregatedColumn="52"/>
        </ext>
      </extLst>
    </cacheHierarchy>
    <cacheHierarchy uniqueName="[Measures].[Count of Wastage Qty]" caption="Count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Sum of Wastage Qty]" caption="Sum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Average of Wastage Qty]" caption="Average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Count of Rejected Qty]" caption="Count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Sum of SO Num]" caption="Sum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SO Num]" caption="Count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Buyer]" caption="Count of Buyer" measure="1" displayFolder="" measureGroup="PROD DATA" count="0" hidden="1">
      <extLst>
        <ext xmlns:x15="http://schemas.microsoft.com/office/spreadsheetml/2010/11/main" uri="{B97F6D7D-B522-45F9-BDA1-12C45D357490}">
          <x15:cacheHierarchy aggregatedColumn="0"/>
        </ext>
      </extLst>
    </cacheHierarchy>
    <cacheHierarchy uniqueName="[Measures].[Sum of TotalValue]" caption="Sum of TotalValue" measure="1" displayFolder="" measureGroup="PROD DATA" count="0" hidden="1">
      <extLst>
        <ext xmlns:x15="http://schemas.microsoft.com/office/spreadsheetml/2010/11/main" uri="{B97F6D7D-B522-45F9-BDA1-12C45D357490}">
          <x15:cacheHierarchy aggregatedColumn="51"/>
        </ext>
      </extLst>
    </cacheHierarchy>
    <cacheHierarchy uniqueName="[Measures].[Sum of Per day Machine Cost made]" caption="Sum of Per day Machine Cost made" measure="1" displayFolder="" measureGroup="PROD DATA" count="0" hidden="1">
      <extLst>
        <ext xmlns:x15="http://schemas.microsoft.com/office/spreadsheetml/2010/11/main" uri="{B97F6D7D-B522-45F9-BDA1-12C45D357490}">
          <x15:cacheHierarchy aggregatedColumn="45"/>
        </ext>
      </extLst>
    </cacheHierarchy>
    <cacheHierarchy uniqueName="[Measures].[Count of Emp Name]" caption="Count of Emp Name" measure="1" displayFolder="" measureGroup="PROD DATA"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PROD DATA" uniqueName="[PROD DATA]" caption="PROD DATA"/>
  </dimensions>
  <measureGroups count="1">
    <measureGroup name="PROD DATA" caption="PROD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Sonawane" refreshedDate="45739.80041087963" backgroundQuery="1" createdVersion="8" refreshedVersion="8" minRefreshableVersion="3" recordCount="0" supportSubquery="1" supportAdvancedDrill="1" xr:uid="{046355EA-81F2-4C5A-9E3B-E003E364A24D}">
  <cacheSource type="external" connectionId="2"/>
  <cacheFields count="3">
    <cacheField name="[Measures].[Sum of Rejected Qty]" caption="Sum of Rejected Qty" numFmtId="0" hierarchy="63" level="32767"/>
    <cacheField name="[PROD DATA].[Machine Code].[Machine Code]" caption="Machine Code" numFmtId="0" hierarchy="15" level="1">
      <sharedItems count="10">
        <s v="MC025"/>
        <s v="MC033"/>
        <s v="MC036"/>
        <s v="MC039"/>
        <s v="MC045"/>
        <s v="MC048"/>
        <s v="MC049"/>
        <s v="MC050"/>
        <s v="MC126"/>
        <s v="MC129"/>
      </sharedItems>
    </cacheField>
    <cacheField name="[PROD DATA].[Fiscal Date].[Fiscal Date]" caption="Fiscal Date" numFmtId="0" hierarchy="7" level="1">
      <sharedItems containsSemiMixedTypes="0" containsNonDate="0" containsString="0"/>
    </cacheField>
  </cacheFields>
  <cacheHierarchies count="77">
    <cacheHierarchy uniqueName="[PROD DATA].[Buyer]" caption="Buyer" attribute="1" defaultMemberUniqueName="[PROD DATA].[Buyer].[All]" allUniqueName="[PROD DATA].[Buyer].[All]" dimensionUniqueName="[PROD DATA]" displayFolder="" count="0" memberValueDatatype="130" unbalanced="0"/>
    <cacheHierarchy uniqueName="[PROD DATA].[Cust Code]" caption="Cust Code" attribute="1" defaultMemberUniqueName="[PROD DATA].[Cust Code].[All]" allUniqueName="[PROD DATA].[Cust Code].[All]" dimensionUniqueName="[PROD DATA]" displayFolder="" count="0" memberValueDatatype="130" unbalanced="0"/>
    <cacheHierarchy uniqueName="[PROD DATA].[Cust Name]" caption="Cust Name" attribute="1" defaultMemberUniqueName="[PROD DATA].[Cust Name].[All]" allUniqueName="[PROD DATA].[Cust Name].[All]" dimensionUniqueName="[PROD DATA]" displayFolder="" count="0" memberValueDatatype="130" unbalanced="0"/>
    <cacheHierarchy uniqueName="[PROD DATA].[Delivery Period]" caption="Delivery Period" attribute="1" defaultMemberUniqueName="[PROD DATA].[Delivery Period].[All]" allUniqueName="[PROD DATA].[Delivery Period].[All]" dimensionUniqueName="[PROD DATA]" displayFolder="" count="0" memberValueDatatype="130" unbalanced="0"/>
    <cacheHierarchy uniqueName="[PROD DATA].[Department Name]" caption="Department Name" attribute="1" defaultMemberUniqueName="[PROD DATA].[Department Name].[All]" allUniqueName="[PROD DATA].[Department Name].[All]" dimensionUniqueName="[PROD DATA]" displayFolder="" count="2" memberValueDatatype="130" unbalanced="0"/>
    <cacheHierarchy uniqueName="[PROD DATA].[EMPCode (MEMP)]" caption="EMPCode (MEMP)" attribute="1" defaultMemberUniqueName="[PROD DATA].[EMPCode (MEMP)].[All]" allUniqueName="[PROD DATA].[EMPCode (MEMP)].[All]" dimensionUniqueName="[PROD DATA]" displayFolder="" count="0" memberValueDatatype="130" unbalanced="0"/>
    <cacheHierarchy uniqueName="[PROD DATA].[Emp Name]" caption="Emp Name" attribute="1" defaultMemberUniqueName="[PROD DATA].[Emp Name].[All]" allUniqueName="[PROD DATA].[Emp Name].[All]" dimensionUniqueName="[PROD DATA]" displayFolder="" count="0" memberValueDatatype="130" unbalanced="0"/>
    <cacheHierarchy uniqueName="[PROD DATA].[Fiscal Date]" caption="Fiscal Date" attribute="1" time="1" defaultMemberUniqueName="[PROD DATA].[Fiscal Date].[All]" allUniqueName="[PROD DATA].[Fiscal Date].[All]" dimensionUniqueName="[PROD DATA]" displayFolder="" count="2" memberValueDatatype="7" unbalanced="0">
      <fieldsUsage count="2">
        <fieldUsage x="-1"/>
        <fieldUsage x="2"/>
      </fieldsUsage>
    </cacheHierarchy>
    <cacheHierarchy uniqueName="[PROD DATA].[Fiscal DateTime]" caption="Fiscal DateTime" attribute="1" time="1" defaultMemberUniqueName="[PROD DATA].[Fiscal DateTime].[All]" allUniqueName="[PROD DATA].[Fiscal DateTime].[All]" dimensionUniqueName="[PROD DATA]" displayFolder="" count="0" memberValueDatatype="7" unbalanced="0"/>
    <cacheHierarchy uniqueName="[PROD DATA].[Form Type]" caption="Form Type" attribute="1" defaultMemberUniqueName="[PROD DATA].[Form Type].[All]" allUniqueName="[PROD DATA].[Form Type].[All]" dimensionUniqueName="[PROD DATA]" displayFolder="" count="0" memberValueDatatype="130" unbalanced="0"/>
    <cacheHierarchy uniqueName="[PROD DATA].[In Active]" caption="In Active" attribute="1" defaultMemberUniqueName="[PROD DATA].[In Active].[All]" allUniqueName="[PROD DATA].[In Active].[All]" dimensionUniqueName="[PROD DATA]" displayFolder="" count="0" memberValueDatatype="11" unbalanced="0"/>
    <cacheHierarchy uniqueName="[PROD DATA].[Is Final Process]" caption="Is Final Process" attribute="1" defaultMemberUniqueName="[PROD DATA].[Is Final Process].[All]" allUniqueName="[PROD DATA].[Is Final Process].[All]" dimensionUniqueName="[PROD DATA]" displayFolder="" count="0" memberValueDatatype="11" unbalanced="0"/>
    <cacheHierarchy uniqueName="[PROD DATA].[Item Code]" caption="Item Code" attribute="1" defaultMemberUniqueName="[PROD DATA].[Item Code].[All]" allUniqueName="[PROD DATA].[Item Code].[All]" dimensionUniqueName="[PROD DATA]" displayFolder="" count="0" memberValueDatatype="130" unbalanced="0"/>
    <cacheHierarchy uniqueName="[PROD DATA].[Item Name]" caption="Item Name" attribute="1" defaultMemberUniqueName="[PROD DATA].[Item Name].[All]" allUniqueName="[PROD DATA].[Item Name].[All]" dimensionUniqueName="[PROD DATA]" displayFolder="" count="0" memberValueDatatype="130" unbalanced="0"/>
    <cacheHierarchy uniqueName="[PROD DATA].[Machine Name]" caption="Machine Name" attribute="1" defaultMemberUniqueName="[PROD DATA].[Machine Name].[All]" allUniqueName="[PROD DATA].[Machine Name].[All]" dimensionUniqueName="[PROD DATA]" displayFolder="" count="0" memberValueDatatype="130" unbalanced="0"/>
    <cacheHierarchy uniqueName="[PROD DATA].[Machine Code]" caption="Machine Code" attribute="1" defaultMemberUniqueName="[PROD DATA].[Machine Code].[All]" allUniqueName="[PROD DATA].[Machine Code].[All]" dimensionUniqueName="[PROD DATA]" displayFolder="" count="2" memberValueDatatype="130" unbalanced="0">
      <fieldsUsage count="2">
        <fieldUsage x="-1"/>
        <fieldUsage x="1"/>
      </fieldsUsage>
    </cacheHierarchy>
    <cacheHierarchy uniqueName="[PROD DATA].[Operation Code]" caption="Operation Code" attribute="1" defaultMemberUniqueName="[PROD DATA].[Operation Code].[All]" allUniqueName="[PROD DATA].[Operation Code].[All]" dimensionUniqueName="[PROD DATA]" displayFolder="" count="0" memberValueDatatype="130" unbalanced="0"/>
    <cacheHierarchy uniqueName="[PROD DATA].[Operation Name]" caption="Operation Name" attribute="1" defaultMemberUniqueName="[PROD DATA].[Operation Name].[All]" allUniqueName="[PROD DATA].[Operation Name].[All]" dimensionUniqueName="[PROD DATA]" displayFolder="" count="2" memberValueDatatype="130" unbalanced="0"/>
    <cacheHierarchy uniqueName="[PROD DATA].[Rpm]" caption="Rpm" attribute="1" defaultMemberUniqueName="[PROD DATA].[Rpm].[All]" allUniqueName="[PROD DATA].[Rpm].[All]" dimensionUniqueName="[PROD DATA]" displayFolder="" count="0" memberValueDatatype="20" unbalanced="0"/>
    <cacheHierarchy uniqueName="[PROD DATA].[SAP So Num]" caption="SAP So Num" attribute="1" defaultMemberUniqueName="[PROD DATA].[SAP So Num].[All]" allUniqueName="[PROD DATA].[SAP So Num].[All]" dimensionUniqueName="[PROD DATA]" displayFolder="" count="0" memberValueDatatype="20" unbalanced="0"/>
    <cacheHierarchy uniqueName="[PROD DATA].[Shortages]" caption="Shortages" attribute="1" defaultMemberUniqueName="[PROD DATA].[Shortages].[All]" allUniqueName="[PROD DATA].[Shortages].[All]" dimensionUniqueName="[PROD DATA]" displayFolder="" count="0" memberValueDatatype="11" unbalanced="0"/>
    <cacheHierarchy uniqueName="[PROD DATA].[SNO]" caption="SNO" attribute="1" defaultMemberUniqueName="[PROD DATA].[SNO].[All]" allUniqueName="[PROD DATA].[SNO].[All]" dimensionUniqueName="[PROD DATA]" displayFolder="" count="0" memberValueDatatype="20" unbalanced="0"/>
    <cacheHierarchy uniqueName="[PROD DATA].[SO Del Date]" caption="SO Del Date" attribute="1" time="1" defaultMemberUniqueName="[PROD DATA].[SO Del Date].[All]" allUniqueName="[PROD DATA].[SO Del Date].[All]" dimensionUniqueName="[PROD DATA]" displayFolder="" count="0" memberValueDatatype="7" unbalanced="0"/>
    <cacheHierarchy uniqueName="[PROD DATA].[SO Delivery Date]" caption="SO Delivery Date" attribute="1" time="1" defaultMemberUniqueName="[PROD DATA].[SO Delivery Date].[All]" allUniqueName="[PROD DATA].[SO Delivery Date].[All]" dimensionUniqueName="[PROD DATA]" displayFolder="" count="0" memberValueDatatype="7" unbalanced="0"/>
    <cacheHierarchy uniqueName="[PROD DATA].[SO Docdate]" caption="SO Docdate" attribute="1" time="1" defaultMemberUniqueName="[PROD DATA].[SO Docdate].[All]" allUniqueName="[PROD DATA].[SO Docdate].[All]" dimensionUniqueName="[PROD DATA]" displayFolder="" count="0" memberValueDatatype="7" unbalanced="0"/>
    <cacheHierarchy uniqueName="[PROD DATA].[SO DocDate F]" caption="SO DocDate F" attribute="1" time="1" defaultMemberUniqueName="[PROD DATA].[SO DocDate F].[All]" allUniqueName="[PROD DATA].[SO DocDate F].[All]" dimensionUniqueName="[PROD DATA]" displayFolder="" count="0" memberValueDatatype="7" unbalanced="0"/>
    <cacheHierarchy uniqueName="[PROD DATA].[SO Expected Delivery F]" caption="SO Expected Delivery F" attribute="1" time="1" defaultMemberUniqueName="[PROD DATA].[SO Expected Delivery F].[All]" allUniqueName="[PROD DATA].[SO Expected Delivery F].[All]" dimensionUniqueName="[PROD DATA]" displayFolder="" count="0" memberValueDatatype="7" unbalanced="0"/>
    <cacheHierarchy uniqueName="[PROD DATA].[SO Num]" caption="SO Num" attribute="1" defaultMemberUniqueName="[PROD DATA].[SO Num].[All]" allUniqueName="[PROD DATA].[SO Num].[All]" dimensionUniqueName="[PROD DATA]" displayFolder="" count="0" memberValueDatatype="20" unbalanced="0"/>
    <cacheHierarchy uniqueName="[PROD DATA].[So Posting Date]" caption="So Posting Date" attribute="1" time="1" defaultMemberUniqueName="[PROD DATA].[So Posting Date].[All]" allUniqueName="[PROD DATA].[So Posting Date].[All]" dimensionUniqueName="[PROD DATA]" displayFolder="" count="0" memberValueDatatype="7" unbalanced="0"/>
    <cacheHierarchy uniqueName="[PROD DATA].[Start Time]" caption="Start Time" attribute="1" time="1" defaultMemberUniqueName="[PROD DATA].[Start Time].[All]" allUniqueName="[PROD DATA].[Start Time].[All]" dimensionUniqueName="[PROD DATA]" displayFolder="" count="0" memberValueDatatype="7" unbalanced="0"/>
    <cacheHierarchy uniqueName="[PROD DATA].[U_GRCDate]" caption="U_GRCDate" attribute="1" time="1" defaultMemberUniqueName="[PROD DATA].[U_GRCDate].[All]" allUniqueName="[PROD DATA].[U_GRCDate].[All]" dimensionUniqueName="[PROD DATA]" displayFolder="" count="0" memberValueDatatype="7" unbalanced="0"/>
    <cacheHierarchy uniqueName="[PROD DATA].[U_GRRate]" caption="U_GRRate" attribute="1" defaultMemberUniqueName="[PROD DATA].[U_GRRate].[All]" allUniqueName="[PROD DATA].[U_GRRate].[All]" dimensionUniqueName="[PROD DATA]" displayFolder="" count="0" memberValueDatatype="5" unbalanced="0"/>
    <cacheHierarchy uniqueName="[PROD DATA].[U_unitdeldt]" caption="U_unitdeldt" attribute="1" time="1" defaultMemberUniqueName="[PROD DATA].[U_unitdeldt].[All]" allUniqueName="[PROD DATA].[U_unitdeldt].[All]" dimensionUniqueName="[PROD DATA]" displayFolder="" count="0" memberValueDatatype="7" unbalanced="0"/>
    <cacheHierarchy uniqueName="[PROD DATA].[User Id]" caption="User Id" attribute="1" defaultMemberUniqueName="[PROD DATA].[User Id].[All]" allUniqueName="[PROD DATA].[User Id].[All]" dimensionUniqueName="[PROD DATA]" displayFolder="" count="0" memberValueDatatype="20" unbalanced="0"/>
    <cacheHierarchy uniqueName="[PROD DATA].[User Id1]" caption="User Id1" attribute="1" defaultMemberUniqueName="[PROD DATA].[User Id1].[All]" allUniqueName="[PROD DATA].[User Id1].[All]" dimensionUniqueName="[PROD DATA]" displayFolder="" count="0" memberValueDatatype="20" unbalanced="0"/>
    <cacheHierarchy uniqueName="[PROD DATA].[User Name]" caption="User Name" attribute="1" defaultMemberUniqueName="[PROD DATA].[User Name].[All]" allUniqueName="[PROD DATA].[User Name].[All]" dimensionUniqueName="[PROD DATA]" displayFolder="" count="0" memberValueDatatype="130" unbalanced="0"/>
    <cacheHierarchy uniqueName="[PROD DATA].[Variant Name]" caption="Variant Name" attribute="1" defaultMemberUniqueName="[PROD DATA].[Variant Name].[All]" allUniqueName="[PROD DATA].[Variant Name].[All]" dimensionUniqueName="[PROD DATA]" displayFolder="" count="0" memberValueDatatype="130" unbalanced="0"/>
    <cacheHierarchy uniqueName="[PROD DATA].[WO Date]" caption="WO Date" attribute="1" time="1" defaultMemberUniqueName="[PROD DATA].[WO Date].[All]" allUniqueName="[PROD DATA].[WO Date].[All]" dimensionUniqueName="[PROD DATA]" displayFolder="" count="0" memberValueDatatype="7" unbalanced="0"/>
    <cacheHierarchy uniqueName="[PROD DATA].[WO Number]" caption="WO Number" attribute="1" defaultMemberUniqueName="[PROD DATA].[WO Number].[All]" allUniqueName="[PROD DATA].[WO Number].[All]" dimensionUniqueName="[PROD DATA]" displayFolder="" count="0" memberValueDatatype="20" unbalanced="0"/>
    <cacheHierarchy uniqueName="[PROD DATA].[WO Status]" caption="WO Status" attribute="1" defaultMemberUniqueName="[PROD DATA].[WO Status].[All]" allUniqueName="[PROD DATA].[WO Status].[All]" dimensionUniqueName="[PROD DATA]" displayFolder="" count="0" memberValueDatatype="130" unbalanced="0"/>
    <cacheHierarchy uniqueName="[PROD DATA].[Work Centre Code]" caption="Work Centre Code" attribute="1" defaultMemberUniqueName="[PROD DATA].[Work Centre Code].[All]" allUniqueName="[PROD DATA].[Work Centre Code].[All]" dimensionUniqueName="[PROD DATA]" displayFolder="" count="0" memberValueDatatype="130" unbalanced="0"/>
    <cacheHierarchy uniqueName="[PROD DATA].[Work Centre Name]" caption="Work Centre Name" attribute="1" defaultMemberUniqueName="[PROD DATA].[Work Centre Name].[All]" allUniqueName="[PROD DATA].[Work Centre Name].[All]" dimensionUniqueName="[PROD DATA]" displayFolder="" count="0" memberValueDatatype="130" unbalanced="0"/>
    <cacheHierarchy uniqueName="[PROD DATA].[Balance Qty]" caption="Balance Qty" attribute="1" defaultMemberUniqueName="[PROD DATA].[Balance Qty].[All]" allUniqueName="[PROD DATA].[Balance Qty].[All]" dimensionUniqueName="[PROD DATA]" displayFolder="" count="0" memberValueDatatype="20" unbalanced="0"/>
    <cacheHierarchy uniqueName="[PROD DATA].[Fiscal Year]" caption="Fiscal Year" attribute="1" defaultMemberUniqueName="[PROD DATA].[Fiscal Year].[All]" allUniqueName="[PROD DATA].[Fiscal Year].[All]" dimensionUniqueName="[PROD DATA]" displayFolder="" count="0" memberValueDatatype="20" unbalanced="0"/>
    <cacheHierarchy uniqueName="[PROD DATA].[Manufactured Qty]" caption="Manufactured Qty" attribute="1" defaultMemberUniqueName="[PROD DATA].[Manufactured Qty].[All]" allUniqueName="[PROD DATA].[Manufactured Qty].[All]" dimensionUniqueName="[PROD DATA]" displayFolder="" count="0" memberValueDatatype="20" unbalanced="0"/>
    <cacheHierarchy uniqueName="[PROD DATA].[Per day Machine Cost made]" caption="Per day Machine Cost made" attribute="1" defaultMemberUniqueName="[PROD DATA].[Per day Machine Cost made].[All]" allUniqueName="[PROD DATA].[Per day Machine Cost made].[All]" dimensionUniqueName="[PROD DATA]" displayFolder="" count="0" memberValueDatatype="5" unbalanced="0"/>
    <cacheHierarchy uniqueName="[PROD DATA].[Press Qty]" caption="Press Qty" attribute="1" defaultMemberUniqueName="[PROD DATA].[Press Qty].[All]" allUniqueName="[PROD DATA].[Press Qty].[All]" dimensionUniqueName="[PROD DATA]" displayFolder="" count="0" memberValueDatatype="20" unbalanced="0"/>
    <cacheHierarchy uniqueName="[PROD DATA].[Processed Qty]" caption="Processed Qty" attribute="1" defaultMemberUniqueName="[PROD DATA].[Processed Qty].[All]" allUniqueName="[PROD DATA].[Processed Qty].[All]" dimensionUniqueName="[PROD DATA]" displayFolder="" count="0" memberValueDatatype="20" unbalanced="0"/>
    <cacheHierarchy uniqueName="[PROD DATA].[Produced Qty]" caption="Produced Qty" attribute="1" defaultMemberUniqueName="[PROD DATA].[Produced Qty].[All]" allUniqueName="[PROD DATA].[Produced Qty].[All]" dimensionUniqueName="[PROD DATA]" displayFolder="" count="0" memberValueDatatype="20" unbalanced="0"/>
    <cacheHierarchy uniqueName="[PROD DATA].[Rejected Qty]" caption="Rejected Qty" attribute="1" defaultMemberUniqueName="[PROD DATA].[Rejected Qty].[All]" allUniqueName="[PROD DATA].[Rejected Qty].[All]" dimensionUniqueName="[PROD DATA]" displayFolder="" count="0" memberValueDatatype="20" unbalanced="0"/>
    <cacheHierarchy uniqueName="[PROD DATA].[Repeat]" caption="Repeat" attribute="1" defaultMemberUniqueName="[PROD DATA].[Repeat].[All]" allUniqueName="[PROD DATA].[Repeat].[All]" dimensionUniqueName="[PROD DATA]" displayFolder="" count="0" memberValueDatatype="20" unbalanced="0"/>
    <cacheHierarchy uniqueName="[PROD DATA].[TotalValue]" caption="TotalValue" attribute="1" defaultMemberUniqueName="[PROD DATA].[TotalValue].[All]" allUniqueName="[PROD DATA].[TotalValue].[All]" dimensionUniqueName="[PROD DATA]" displayFolder="" count="0" memberValueDatatype="5" unbalanced="0"/>
    <cacheHierarchy uniqueName="[PROD DATA].[WO Qty]" caption="WO Qty" attribute="1" defaultMemberUniqueName="[PROD DATA].[WO Qty].[All]" allUniqueName="[PROD DATA].[WO Qty].[All]" dimensionUniqueName="[PROD DATA]" displayFolder="" count="0" memberValueDatatype="20" unbalanced="0"/>
    <cacheHierarchy uniqueName="[PROD DATA].[Wastage Qty]" caption="Wastage Qty" attribute="1" defaultMemberUniqueName="[PROD DATA].[Wastage Qty].[All]" allUniqueName="[PROD DATA].[Wastage Qty].[All]" dimensionUniqueName="[PROD DATA]" displayFolder="" count="0" memberValueDatatype="20" unbalanced="0"/>
    <cacheHierarchy uniqueName="[PROD DATA].[Fiscal DateTime (Day)]" caption="Fiscal DateTime (Day)" attribute="1" defaultMemberUniqueName="[PROD DATA].[Fiscal DateTime (Day)].[All]" allUniqueName="[PROD DATA].[Fiscal DateTime (Day)].[All]" dimensionUniqueName="[PROD DATA]" displayFolder="" count="0" memberValueDatatype="130" unbalanced="0"/>
    <cacheHierarchy uniqueName="[PROD DATA].[Fiscal DateTime (Hour)]" caption="Fiscal DateTime (Hour)" attribute="1" defaultMemberUniqueName="[PROD DATA].[Fiscal DateTime (Hour)].[All]" allUniqueName="[PROD DATA].[Fiscal DateTime (Hour)].[All]" dimensionUniqueName="[PROD DATA]" displayFolder="" count="0" memberValueDatatype="130" unbalanced="0"/>
    <cacheHierarchy uniqueName="[PROD DATA].[Fiscal DateTime (Minute)]" caption="Fiscal DateTime (Minute)" attribute="1" defaultMemberUniqueName="[PROD DATA].[Fiscal DateTime (Minute)].[All]" allUniqueName="[PROD DATA].[Fiscal DateTime (Minute)].[All]" dimensionUniqueName="[PROD DATA]" displayFolder="" count="0" memberValueDatatype="130" unbalanced="0"/>
    <cacheHierarchy uniqueName="[PROD DATA].[Fiscal DateTime (Day Index)]" caption="Fiscal DateTime (Day Index)" attribute="1" defaultMemberUniqueName="[PROD DATA].[Fiscal DateTime (Day Index)].[All]" allUniqueName="[PROD DATA].[Fiscal DateTime (Day Index)].[All]" dimensionUniqueName="[PROD DATA]" displayFolder="" count="0" memberValueDatatype="5" unbalanced="0" hidden="1"/>
    <cacheHierarchy uniqueName="[Measures].[__XL_Count PROD DATA]" caption="__XL_Count PROD DATA" measure="1" displayFolder="" measureGroup="PROD DATA" count="0" hidden="1"/>
    <cacheHierarchy uniqueName="[Measures].[__No measures defined]" caption="__No measures defined" measure="1" displayFolder="" count="0" hidden="1"/>
    <cacheHierarchy uniqueName="[Measures].[Sum of Manufactured Qty]" caption="Sum of Manufactured Qty" measure="1" displayFolder="" measureGroup="PROD DATA" count="0" hidden="1">
      <extLst>
        <ext xmlns:x15="http://schemas.microsoft.com/office/spreadsheetml/2010/11/main" uri="{B97F6D7D-B522-45F9-BDA1-12C45D357490}">
          <x15:cacheHierarchy aggregatedColumn="44"/>
        </ext>
      </extLst>
    </cacheHierarchy>
    <cacheHierarchy uniqueName="[Measures].[Sum of Processed Qty]" caption="Sum of Processed Qty" measure="1" displayFolder="" measureGroup="PROD DATA" count="0" hidden="1">
      <extLst>
        <ext xmlns:x15="http://schemas.microsoft.com/office/spreadsheetml/2010/11/main" uri="{B97F6D7D-B522-45F9-BDA1-12C45D357490}">
          <x15:cacheHierarchy aggregatedColumn="47"/>
        </ext>
      </extLst>
    </cacheHierarchy>
    <cacheHierarchy uniqueName="[Measures].[Sum of Produced Qty]" caption="Sum of Produced Qty" measure="1" displayFolder="" measureGroup="PROD DATA" count="0" hidden="1">
      <extLst>
        <ext xmlns:x15="http://schemas.microsoft.com/office/spreadsheetml/2010/11/main" uri="{B97F6D7D-B522-45F9-BDA1-12C45D357490}">
          <x15:cacheHierarchy aggregatedColumn="48"/>
        </ext>
      </extLst>
    </cacheHierarchy>
    <cacheHierarchy uniqueName="[Measures].[Sum of Rejected Qty]" caption="Sum of Rejected Qty" measure="1" displayFolder="" measureGroup="PROD DATA" count="0" oneField="1" hidden="1">
      <fieldsUsage count="1">
        <fieldUsage x="0"/>
      </fieldsUsage>
      <extLst>
        <ext xmlns:x15="http://schemas.microsoft.com/office/spreadsheetml/2010/11/main" uri="{B97F6D7D-B522-45F9-BDA1-12C45D357490}">
          <x15:cacheHierarchy aggregatedColumn="49"/>
        </ext>
      </extLst>
    </cacheHierarchy>
    <cacheHierarchy uniqueName="[Measures].[Count of Is Final Process]" caption="Count of Is Final Process" measure="1" displayFolder="" measureGroup="PROD DATA" count="0" hidden="1">
      <extLst>
        <ext xmlns:x15="http://schemas.microsoft.com/office/spreadsheetml/2010/11/main" uri="{B97F6D7D-B522-45F9-BDA1-12C45D357490}">
          <x15:cacheHierarchy aggregatedColumn="11"/>
        </ext>
      </extLst>
    </cacheHierarchy>
    <cacheHierarchy uniqueName="[Measures].[Sum of Balance Qty]" caption="Sum of Balance Qty" measure="1" displayFolder="" measureGroup="PROD DATA" count="0" hidden="1">
      <extLst>
        <ext xmlns:x15="http://schemas.microsoft.com/office/spreadsheetml/2010/11/main" uri="{B97F6D7D-B522-45F9-BDA1-12C45D357490}">
          <x15:cacheHierarchy aggregatedColumn="42"/>
        </ext>
      </extLst>
    </cacheHierarchy>
    <cacheHierarchy uniqueName="[Measures].[Sum of WO Qty]" caption="Sum of WO Qty" measure="1" displayFolder="" measureGroup="PROD DATA" count="0" hidden="1">
      <extLst>
        <ext xmlns:x15="http://schemas.microsoft.com/office/spreadsheetml/2010/11/main" uri="{B97F6D7D-B522-45F9-BDA1-12C45D357490}">
          <x15:cacheHierarchy aggregatedColumn="52"/>
        </ext>
      </extLst>
    </cacheHierarchy>
    <cacheHierarchy uniqueName="[Measures].[Count of Wastage Qty]" caption="Count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Sum of Wastage Qty]" caption="Sum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Average of Wastage Qty]" caption="Average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Count of Rejected Qty]" caption="Count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Sum of SO Num]" caption="Sum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SO Num]" caption="Count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Buyer]" caption="Count of Buyer" measure="1" displayFolder="" measureGroup="PROD DATA" count="0" hidden="1">
      <extLst>
        <ext xmlns:x15="http://schemas.microsoft.com/office/spreadsheetml/2010/11/main" uri="{B97F6D7D-B522-45F9-BDA1-12C45D357490}">
          <x15:cacheHierarchy aggregatedColumn="0"/>
        </ext>
      </extLst>
    </cacheHierarchy>
    <cacheHierarchy uniqueName="[Measures].[Sum of TotalValue]" caption="Sum of TotalValue" measure="1" displayFolder="" measureGroup="PROD DATA" count="0" hidden="1">
      <extLst>
        <ext xmlns:x15="http://schemas.microsoft.com/office/spreadsheetml/2010/11/main" uri="{B97F6D7D-B522-45F9-BDA1-12C45D357490}">
          <x15:cacheHierarchy aggregatedColumn="51"/>
        </ext>
      </extLst>
    </cacheHierarchy>
    <cacheHierarchy uniqueName="[Measures].[Sum of Per day Machine Cost made]" caption="Sum of Per day Machine Cost made" measure="1" displayFolder="" measureGroup="PROD DATA" count="0" hidden="1">
      <extLst>
        <ext xmlns:x15="http://schemas.microsoft.com/office/spreadsheetml/2010/11/main" uri="{B97F6D7D-B522-45F9-BDA1-12C45D357490}">
          <x15:cacheHierarchy aggregatedColumn="45"/>
        </ext>
      </extLst>
    </cacheHierarchy>
    <cacheHierarchy uniqueName="[Measures].[Count of Emp Name]" caption="Count of Emp Name" measure="1" displayFolder="" measureGroup="PROD DATA"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PROD DATA" uniqueName="[PROD DATA]" caption="PROD DATA"/>
  </dimensions>
  <measureGroups count="1">
    <measureGroup name="PROD DATA" caption="PROD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Sonawane" refreshedDate="45739.800411689816" backgroundQuery="1" createdVersion="8" refreshedVersion="8" minRefreshableVersion="3" recordCount="0" supportSubquery="1" supportAdvancedDrill="1" xr:uid="{3A7A8087-5C84-4286-BE8B-76190E4A2C6E}">
  <cacheSource type="external" connectionId="2"/>
  <cacheFields count="3">
    <cacheField name="[Measures].[Sum of Manufactured Qty]" caption="Sum of Manufactured Qty" numFmtId="0" hierarchy="60" level="32767"/>
    <cacheField name="[Measures].[Sum of Rejected Qty]" caption="Sum of Rejected Qty" numFmtId="0" hierarchy="63" level="32767"/>
    <cacheField name="[PROD DATA].[Fiscal Date].[Fiscal Date]" caption="Fiscal Date" numFmtId="0" hierarchy="7" level="1">
      <sharedItems containsSemiMixedTypes="0" containsNonDate="0" containsString="0"/>
    </cacheField>
  </cacheFields>
  <cacheHierarchies count="77">
    <cacheHierarchy uniqueName="[PROD DATA].[Buyer]" caption="Buyer" attribute="1" defaultMemberUniqueName="[PROD DATA].[Buyer].[All]" allUniqueName="[PROD DATA].[Buyer].[All]" dimensionUniqueName="[PROD DATA]" displayFolder="" count="0" memberValueDatatype="130" unbalanced="0"/>
    <cacheHierarchy uniqueName="[PROD DATA].[Cust Code]" caption="Cust Code" attribute="1" defaultMemberUniqueName="[PROD DATA].[Cust Code].[All]" allUniqueName="[PROD DATA].[Cust Code].[All]" dimensionUniqueName="[PROD DATA]" displayFolder="" count="0" memberValueDatatype="130" unbalanced="0"/>
    <cacheHierarchy uniqueName="[PROD DATA].[Cust Name]" caption="Cust Name" attribute="1" defaultMemberUniqueName="[PROD DATA].[Cust Name].[All]" allUniqueName="[PROD DATA].[Cust Name].[All]" dimensionUniqueName="[PROD DATA]" displayFolder="" count="0" memberValueDatatype="130" unbalanced="0"/>
    <cacheHierarchy uniqueName="[PROD DATA].[Delivery Period]" caption="Delivery Period" attribute="1" defaultMemberUniqueName="[PROD DATA].[Delivery Period].[All]" allUniqueName="[PROD DATA].[Delivery Period].[All]" dimensionUniqueName="[PROD DATA]" displayFolder="" count="0" memberValueDatatype="130" unbalanced="0"/>
    <cacheHierarchy uniqueName="[PROD DATA].[Department Name]" caption="Department Name" attribute="1" defaultMemberUniqueName="[PROD DATA].[Department Name].[All]" allUniqueName="[PROD DATA].[Department Name].[All]" dimensionUniqueName="[PROD DATA]" displayFolder="" count="2" memberValueDatatype="130" unbalanced="0"/>
    <cacheHierarchy uniqueName="[PROD DATA].[EMPCode (MEMP)]" caption="EMPCode (MEMP)" attribute="1" defaultMemberUniqueName="[PROD DATA].[EMPCode (MEMP)].[All]" allUniqueName="[PROD DATA].[EMPCode (MEMP)].[All]" dimensionUniqueName="[PROD DATA]" displayFolder="" count="0" memberValueDatatype="130" unbalanced="0"/>
    <cacheHierarchy uniqueName="[PROD DATA].[Emp Name]" caption="Emp Name" attribute="1" defaultMemberUniqueName="[PROD DATA].[Emp Name].[All]" allUniqueName="[PROD DATA].[Emp Name].[All]" dimensionUniqueName="[PROD DATA]" displayFolder="" count="0" memberValueDatatype="130" unbalanced="0"/>
    <cacheHierarchy uniqueName="[PROD DATA].[Fiscal Date]" caption="Fiscal Date" attribute="1" time="1" defaultMemberUniqueName="[PROD DATA].[Fiscal Date].[All]" allUniqueName="[PROD DATA].[Fiscal Date].[All]" dimensionUniqueName="[PROD DATA]" displayFolder="" count="2" memberValueDatatype="7" unbalanced="0">
      <fieldsUsage count="2">
        <fieldUsage x="-1"/>
        <fieldUsage x="2"/>
      </fieldsUsage>
    </cacheHierarchy>
    <cacheHierarchy uniqueName="[PROD DATA].[Fiscal DateTime]" caption="Fiscal DateTime" attribute="1" time="1" defaultMemberUniqueName="[PROD DATA].[Fiscal DateTime].[All]" allUniqueName="[PROD DATA].[Fiscal DateTime].[All]" dimensionUniqueName="[PROD DATA]" displayFolder="" count="0" memberValueDatatype="7" unbalanced="0"/>
    <cacheHierarchy uniqueName="[PROD DATA].[Form Type]" caption="Form Type" attribute="1" defaultMemberUniqueName="[PROD DATA].[Form Type].[All]" allUniqueName="[PROD DATA].[Form Type].[All]" dimensionUniqueName="[PROD DATA]" displayFolder="" count="0" memberValueDatatype="130" unbalanced="0"/>
    <cacheHierarchy uniqueName="[PROD DATA].[In Active]" caption="In Active" attribute="1" defaultMemberUniqueName="[PROD DATA].[In Active].[All]" allUniqueName="[PROD DATA].[In Active].[All]" dimensionUniqueName="[PROD DATA]" displayFolder="" count="0" memberValueDatatype="11" unbalanced="0"/>
    <cacheHierarchy uniqueName="[PROD DATA].[Is Final Process]" caption="Is Final Process" attribute="1" defaultMemberUniqueName="[PROD DATA].[Is Final Process].[All]" allUniqueName="[PROD DATA].[Is Final Process].[All]" dimensionUniqueName="[PROD DATA]" displayFolder="" count="0" memberValueDatatype="11" unbalanced="0"/>
    <cacheHierarchy uniqueName="[PROD DATA].[Item Code]" caption="Item Code" attribute="1" defaultMemberUniqueName="[PROD DATA].[Item Code].[All]" allUniqueName="[PROD DATA].[Item Code].[All]" dimensionUniqueName="[PROD DATA]" displayFolder="" count="0" memberValueDatatype="130" unbalanced="0"/>
    <cacheHierarchy uniqueName="[PROD DATA].[Item Name]" caption="Item Name" attribute="1" defaultMemberUniqueName="[PROD DATA].[Item Name].[All]" allUniqueName="[PROD DATA].[Item Name].[All]" dimensionUniqueName="[PROD DATA]" displayFolder="" count="0" memberValueDatatype="130" unbalanced="0"/>
    <cacheHierarchy uniqueName="[PROD DATA].[Machine Name]" caption="Machine Name" attribute="1" defaultMemberUniqueName="[PROD DATA].[Machine Name].[All]" allUniqueName="[PROD DATA].[Machine Name].[All]" dimensionUniqueName="[PROD DATA]" displayFolder="" count="0" memberValueDatatype="130" unbalanced="0"/>
    <cacheHierarchy uniqueName="[PROD DATA].[Machine Code]" caption="Machine Code" attribute="1" defaultMemberUniqueName="[PROD DATA].[Machine Code].[All]" allUniqueName="[PROD DATA].[Machine Code].[All]" dimensionUniqueName="[PROD DATA]" displayFolder="" count="0" memberValueDatatype="130" unbalanced="0"/>
    <cacheHierarchy uniqueName="[PROD DATA].[Operation Code]" caption="Operation Code" attribute="1" defaultMemberUniqueName="[PROD DATA].[Operation Code].[All]" allUniqueName="[PROD DATA].[Operation Code].[All]" dimensionUniqueName="[PROD DATA]" displayFolder="" count="0" memberValueDatatype="130" unbalanced="0"/>
    <cacheHierarchy uniqueName="[PROD DATA].[Operation Name]" caption="Operation Name" attribute="1" defaultMemberUniqueName="[PROD DATA].[Operation Name].[All]" allUniqueName="[PROD DATA].[Operation Name].[All]" dimensionUniqueName="[PROD DATA]" displayFolder="" count="2" memberValueDatatype="130" unbalanced="0"/>
    <cacheHierarchy uniqueName="[PROD DATA].[Rpm]" caption="Rpm" attribute="1" defaultMemberUniqueName="[PROD DATA].[Rpm].[All]" allUniqueName="[PROD DATA].[Rpm].[All]" dimensionUniqueName="[PROD DATA]" displayFolder="" count="0" memberValueDatatype="20" unbalanced="0"/>
    <cacheHierarchy uniqueName="[PROD DATA].[SAP So Num]" caption="SAP So Num" attribute="1" defaultMemberUniqueName="[PROD DATA].[SAP So Num].[All]" allUniqueName="[PROD DATA].[SAP So Num].[All]" dimensionUniqueName="[PROD DATA]" displayFolder="" count="0" memberValueDatatype="20" unbalanced="0"/>
    <cacheHierarchy uniqueName="[PROD DATA].[Shortages]" caption="Shortages" attribute="1" defaultMemberUniqueName="[PROD DATA].[Shortages].[All]" allUniqueName="[PROD DATA].[Shortages].[All]" dimensionUniqueName="[PROD DATA]" displayFolder="" count="0" memberValueDatatype="11" unbalanced="0"/>
    <cacheHierarchy uniqueName="[PROD DATA].[SNO]" caption="SNO" attribute="1" defaultMemberUniqueName="[PROD DATA].[SNO].[All]" allUniqueName="[PROD DATA].[SNO].[All]" dimensionUniqueName="[PROD DATA]" displayFolder="" count="0" memberValueDatatype="20" unbalanced="0"/>
    <cacheHierarchy uniqueName="[PROD DATA].[SO Del Date]" caption="SO Del Date" attribute="1" time="1" defaultMemberUniqueName="[PROD DATA].[SO Del Date].[All]" allUniqueName="[PROD DATA].[SO Del Date].[All]" dimensionUniqueName="[PROD DATA]" displayFolder="" count="0" memberValueDatatype="7" unbalanced="0"/>
    <cacheHierarchy uniqueName="[PROD DATA].[SO Delivery Date]" caption="SO Delivery Date" attribute="1" time="1" defaultMemberUniqueName="[PROD DATA].[SO Delivery Date].[All]" allUniqueName="[PROD DATA].[SO Delivery Date].[All]" dimensionUniqueName="[PROD DATA]" displayFolder="" count="0" memberValueDatatype="7" unbalanced="0"/>
    <cacheHierarchy uniqueName="[PROD DATA].[SO Docdate]" caption="SO Docdate" attribute="1" time="1" defaultMemberUniqueName="[PROD DATA].[SO Docdate].[All]" allUniqueName="[PROD DATA].[SO Docdate].[All]" dimensionUniqueName="[PROD DATA]" displayFolder="" count="0" memberValueDatatype="7" unbalanced="0"/>
    <cacheHierarchy uniqueName="[PROD DATA].[SO DocDate F]" caption="SO DocDate F" attribute="1" time="1" defaultMemberUniqueName="[PROD DATA].[SO DocDate F].[All]" allUniqueName="[PROD DATA].[SO DocDate F].[All]" dimensionUniqueName="[PROD DATA]" displayFolder="" count="0" memberValueDatatype="7" unbalanced="0"/>
    <cacheHierarchy uniqueName="[PROD DATA].[SO Expected Delivery F]" caption="SO Expected Delivery F" attribute="1" time="1" defaultMemberUniqueName="[PROD DATA].[SO Expected Delivery F].[All]" allUniqueName="[PROD DATA].[SO Expected Delivery F].[All]" dimensionUniqueName="[PROD DATA]" displayFolder="" count="0" memberValueDatatype="7" unbalanced="0"/>
    <cacheHierarchy uniqueName="[PROD DATA].[SO Num]" caption="SO Num" attribute="1" defaultMemberUniqueName="[PROD DATA].[SO Num].[All]" allUniqueName="[PROD DATA].[SO Num].[All]" dimensionUniqueName="[PROD DATA]" displayFolder="" count="0" memberValueDatatype="20" unbalanced="0"/>
    <cacheHierarchy uniqueName="[PROD DATA].[So Posting Date]" caption="So Posting Date" attribute="1" time="1" defaultMemberUniqueName="[PROD DATA].[So Posting Date].[All]" allUniqueName="[PROD DATA].[So Posting Date].[All]" dimensionUniqueName="[PROD DATA]" displayFolder="" count="0" memberValueDatatype="7" unbalanced="0"/>
    <cacheHierarchy uniqueName="[PROD DATA].[Start Time]" caption="Start Time" attribute="1" time="1" defaultMemberUniqueName="[PROD DATA].[Start Time].[All]" allUniqueName="[PROD DATA].[Start Time].[All]" dimensionUniqueName="[PROD DATA]" displayFolder="" count="0" memberValueDatatype="7" unbalanced="0"/>
    <cacheHierarchy uniqueName="[PROD DATA].[U_GRCDate]" caption="U_GRCDate" attribute="1" time="1" defaultMemberUniqueName="[PROD DATA].[U_GRCDate].[All]" allUniqueName="[PROD DATA].[U_GRCDate].[All]" dimensionUniqueName="[PROD DATA]" displayFolder="" count="0" memberValueDatatype="7" unbalanced="0"/>
    <cacheHierarchy uniqueName="[PROD DATA].[U_GRRate]" caption="U_GRRate" attribute="1" defaultMemberUniqueName="[PROD DATA].[U_GRRate].[All]" allUniqueName="[PROD DATA].[U_GRRate].[All]" dimensionUniqueName="[PROD DATA]" displayFolder="" count="0" memberValueDatatype="5" unbalanced="0"/>
    <cacheHierarchy uniqueName="[PROD DATA].[U_unitdeldt]" caption="U_unitdeldt" attribute="1" time="1" defaultMemberUniqueName="[PROD DATA].[U_unitdeldt].[All]" allUniqueName="[PROD DATA].[U_unitdeldt].[All]" dimensionUniqueName="[PROD DATA]" displayFolder="" count="0" memberValueDatatype="7" unbalanced="0"/>
    <cacheHierarchy uniqueName="[PROD DATA].[User Id]" caption="User Id" attribute="1" defaultMemberUniqueName="[PROD DATA].[User Id].[All]" allUniqueName="[PROD DATA].[User Id].[All]" dimensionUniqueName="[PROD DATA]" displayFolder="" count="0" memberValueDatatype="20" unbalanced="0"/>
    <cacheHierarchy uniqueName="[PROD DATA].[User Id1]" caption="User Id1" attribute="1" defaultMemberUniqueName="[PROD DATA].[User Id1].[All]" allUniqueName="[PROD DATA].[User Id1].[All]" dimensionUniqueName="[PROD DATA]" displayFolder="" count="0" memberValueDatatype="20" unbalanced="0"/>
    <cacheHierarchy uniqueName="[PROD DATA].[User Name]" caption="User Name" attribute="1" defaultMemberUniqueName="[PROD DATA].[User Name].[All]" allUniqueName="[PROD DATA].[User Name].[All]" dimensionUniqueName="[PROD DATA]" displayFolder="" count="0" memberValueDatatype="130" unbalanced="0"/>
    <cacheHierarchy uniqueName="[PROD DATA].[Variant Name]" caption="Variant Name" attribute="1" defaultMemberUniqueName="[PROD DATA].[Variant Name].[All]" allUniqueName="[PROD DATA].[Variant Name].[All]" dimensionUniqueName="[PROD DATA]" displayFolder="" count="0" memberValueDatatype="130" unbalanced="0"/>
    <cacheHierarchy uniqueName="[PROD DATA].[WO Date]" caption="WO Date" attribute="1" time="1" defaultMemberUniqueName="[PROD DATA].[WO Date].[All]" allUniqueName="[PROD DATA].[WO Date].[All]" dimensionUniqueName="[PROD DATA]" displayFolder="" count="0" memberValueDatatype="7" unbalanced="0"/>
    <cacheHierarchy uniqueName="[PROD DATA].[WO Number]" caption="WO Number" attribute="1" defaultMemberUniqueName="[PROD DATA].[WO Number].[All]" allUniqueName="[PROD DATA].[WO Number].[All]" dimensionUniqueName="[PROD DATA]" displayFolder="" count="0" memberValueDatatype="20" unbalanced="0"/>
    <cacheHierarchy uniqueName="[PROD DATA].[WO Status]" caption="WO Status" attribute="1" defaultMemberUniqueName="[PROD DATA].[WO Status].[All]" allUniqueName="[PROD DATA].[WO Status].[All]" dimensionUniqueName="[PROD DATA]" displayFolder="" count="0" memberValueDatatype="130" unbalanced="0"/>
    <cacheHierarchy uniqueName="[PROD DATA].[Work Centre Code]" caption="Work Centre Code" attribute="1" defaultMemberUniqueName="[PROD DATA].[Work Centre Code].[All]" allUniqueName="[PROD DATA].[Work Centre Code].[All]" dimensionUniqueName="[PROD DATA]" displayFolder="" count="0" memberValueDatatype="130" unbalanced="0"/>
    <cacheHierarchy uniqueName="[PROD DATA].[Work Centre Name]" caption="Work Centre Name" attribute="1" defaultMemberUniqueName="[PROD DATA].[Work Centre Name].[All]" allUniqueName="[PROD DATA].[Work Centre Name].[All]" dimensionUniqueName="[PROD DATA]" displayFolder="" count="0" memberValueDatatype="130" unbalanced="0"/>
    <cacheHierarchy uniqueName="[PROD DATA].[Balance Qty]" caption="Balance Qty" attribute="1" defaultMemberUniqueName="[PROD DATA].[Balance Qty].[All]" allUniqueName="[PROD DATA].[Balance Qty].[All]" dimensionUniqueName="[PROD DATA]" displayFolder="" count="0" memberValueDatatype="20" unbalanced="0"/>
    <cacheHierarchy uniqueName="[PROD DATA].[Fiscal Year]" caption="Fiscal Year" attribute="1" defaultMemberUniqueName="[PROD DATA].[Fiscal Year].[All]" allUniqueName="[PROD DATA].[Fiscal Year].[All]" dimensionUniqueName="[PROD DATA]" displayFolder="" count="0" memberValueDatatype="20" unbalanced="0"/>
    <cacheHierarchy uniqueName="[PROD DATA].[Manufactured Qty]" caption="Manufactured Qty" attribute="1" defaultMemberUniqueName="[PROD DATA].[Manufactured Qty].[All]" allUniqueName="[PROD DATA].[Manufactured Qty].[All]" dimensionUniqueName="[PROD DATA]" displayFolder="" count="0" memberValueDatatype="20" unbalanced="0"/>
    <cacheHierarchy uniqueName="[PROD DATA].[Per day Machine Cost made]" caption="Per day Machine Cost made" attribute="1" defaultMemberUniqueName="[PROD DATA].[Per day Machine Cost made].[All]" allUniqueName="[PROD DATA].[Per day Machine Cost made].[All]" dimensionUniqueName="[PROD DATA]" displayFolder="" count="0" memberValueDatatype="5" unbalanced="0"/>
    <cacheHierarchy uniqueName="[PROD DATA].[Press Qty]" caption="Press Qty" attribute="1" defaultMemberUniqueName="[PROD DATA].[Press Qty].[All]" allUniqueName="[PROD DATA].[Press Qty].[All]" dimensionUniqueName="[PROD DATA]" displayFolder="" count="0" memberValueDatatype="20" unbalanced="0"/>
    <cacheHierarchy uniqueName="[PROD DATA].[Processed Qty]" caption="Processed Qty" attribute="1" defaultMemberUniqueName="[PROD DATA].[Processed Qty].[All]" allUniqueName="[PROD DATA].[Processed Qty].[All]" dimensionUniqueName="[PROD DATA]" displayFolder="" count="0" memberValueDatatype="20" unbalanced="0"/>
    <cacheHierarchy uniqueName="[PROD DATA].[Produced Qty]" caption="Produced Qty" attribute="1" defaultMemberUniqueName="[PROD DATA].[Produced Qty].[All]" allUniqueName="[PROD DATA].[Produced Qty].[All]" dimensionUniqueName="[PROD DATA]" displayFolder="" count="0" memberValueDatatype="20" unbalanced="0"/>
    <cacheHierarchy uniqueName="[PROD DATA].[Rejected Qty]" caption="Rejected Qty" attribute="1" defaultMemberUniqueName="[PROD DATA].[Rejected Qty].[All]" allUniqueName="[PROD DATA].[Rejected Qty].[All]" dimensionUniqueName="[PROD DATA]" displayFolder="" count="0" memberValueDatatype="20" unbalanced="0"/>
    <cacheHierarchy uniqueName="[PROD DATA].[Repeat]" caption="Repeat" attribute="1" defaultMemberUniqueName="[PROD DATA].[Repeat].[All]" allUniqueName="[PROD DATA].[Repeat].[All]" dimensionUniqueName="[PROD DATA]" displayFolder="" count="0" memberValueDatatype="20" unbalanced="0"/>
    <cacheHierarchy uniqueName="[PROD DATA].[TotalValue]" caption="TotalValue" attribute="1" defaultMemberUniqueName="[PROD DATA].[TotalValue].[All]" allUniqueName="[PROD DATA].[TotalValue].[All]" dimensionUniqueName="[PROD DATA]" displayFolder="" count="0" memberValueDatatype="5" unbalanced="0"/>
    <cacheHierarchy uniqueName="[PROD DATA].[WO Qty]" caption="WO Qty" attribute="1" defaultMemberUniqueName="[PROD DATA].[WO Qty].[All]" allUniqueName="[PROD DATA].[WO Qty].[All]" dimensionUniqueName="[PROD DATA]" displayFolder="" count="0" memberValueDatatype="20" unbalanced="0"/>
    <cacheHierarchy uniqueName="[PROD DATA].[Wastage Qty]" caption="Wastage Qty" attribute="1" defaultMemberUniqueName="[PROD DATA].[Wastage Qty].[All]" allUniqueName="[PROD DATA].[Wastage Qty].[All]" dimensionUniqueName="[PROD DATA]" displayFolder="" count="0" memberValueDatatype="20" unbalanced="0"/>
    <cacheHierarchy uniqueName="[PROD DATA].[Fiscal DateTime (Day)]" caption="Fiscal DateTime (Day)" attribute="1" defaultMemberUniqueName="[PROD DATA].[Fiscal DateTime (Day)].[All]" allUniqueName="[PROD DATA].[Fiscal DateTime (Day)].[All]" dimensionUniqueName="[PROD DATA]" displayFolder="" count="0" memberValueDatatype="130" unbalanced="0"/>
    <cacheHierarchy uniqueName="[PROD DATA].[Fiscal DateTime (Hour)]" caption="Fiscal DateTime (Hour)" attribute="1" defaultMemberUniqueName="[PROD DATA].[Fiscal DateTime (Hour)].[All]" allUniqueName="[PROD DATA].[Fiscal DateTime (Hour)].[All]" dimensionUniqueName="[PROD DATA]" displayFolder="" count="0" memberValueDatatype="130" unbalanced="0"/>
    <cacheHierarchy uniqueName="[PROD DATA].[Fiscal DateTime (Minute)]" caption="Fiscal DateTime (Minute)" attribute="1" defaultMemberUniqueName="[PROD DATA].[Fiscal DateTime (Minute)].[All]" allUniqueName="[PROD DATA].[Fiscal DateTime (Minute)].[All]" dimensionUniqueName="[PROD DATA]" displayFolder="" count="0" memberValueDatatype="130" unbalanced="0"/>
    <cacheHierarchy uniqueName="[PROD DATA].[Fiscal DateTime (Day Index)]" caption="Fiscal DateTime (Day Index)" attribute="1" defaultMemberUniqueName="[PROD DATA].[Fiscal DateTime (Day Index)].[All]" allUniqueName="[PROD DATA].[Fiscal DateTime (Day Index)].[All]" dimensionUniqueName="[PROD DATA]" displayFolder="" count="0" memberValueDatatype="5" unbalanced="0" hidden="1"/>
    <cacheHierarchy uniqueName="[Measures].[__XL_Count PROD DATA]" caption="__XL_Count PROD DATA" measure="1" displayFolder="" measureGroup="PROD DATA" count="0" hidden="1"/>
    <cacheHierarchy uniqueName="[Measures].[__No measures defined]" caption="__No measures defined" measure="1" displayFolder="" count="0" hidden="1"/>
    <cacheHierarchy uniqueName="[Measures].[Sum of Manufactured Qty]" caption="Sum of Manufactured Qty" measure="1" displayFolder="" measureGroup="PROD DATA" count="0" oneField="1" hidden="1">
      <fieldsUsage count="1">
        <fieldUsage x="0"/>
      </fieldsUsage>
      <extLst>
        <ext xmlns:x15="http://schemas.microsoft.com/office/spreadsheetml/2010/11/main" uri="{B97F6D7D-B522-45F9-BDA1-12C45D357490}">
          <x15:cacheHierarchy aggregatedColumn="44"/>
        </ext>
      </extLst>
    </cacheHierarchy>
    <cacheHierarchy uniqueName="[Measures].[Sum of Processed Qty]" caption="Sum of Processed Qty" measure="1" displayFolder="" measureGroup="PROD DATA" count="0" hidden="1">
      <extLst>
        <ext xmlns:x15="http://schemas.microsoft.com/office/spreadsheetml/2010/11/main" uri="{B97F6D7D-B522-45F9-BDA1-12C45D357490}">
          <x15:cacheHierarchy aggregatedColumn="47"/>
        </ext>
      </extLst>
    </cacheHierarchy>
    <cacheHierarchy uniqueName="[Measures].[Sum of Produced Qty]" caption="Sum of Produced Qty" measure="1" displayFolder="" measureGroup="PROD DATA" count="0" hidden="1">
      <extLst>
        <ext xmlns:x15="http://schemas.microsoft.com/office/spreadsheetml/2010/11/main" uri="{B97F6D7D-B522-45F9-BDA1-12C45D357490}">
          <x15:cacheHierarchy aggregatedColumn="48"/>
        </ext>
      </extLst>
    </cacheHierarchy>
    <cacheHierarchy uniqueName="[Measures].[Sum of Rejected Qty]" caption="Sum of Rejected Qty" measure="1" displayFolder="" measureGroup="PROD DATA" count="0" oneField="1" hidden="1">
      <fieldsUsage count="1">
        <fieldUsage x="1"/>
      </fieldsUsage>
      <extLst>
        <ext xmlns:x15="http://schemas.microsoft.com/office/spreadsheetml/2010/11/main" uri="{B97F6D7D-B522-45F9-BDA1-12C45D357490}">
          <x15:cacheHierarchy aggregatedColumn="49"/>
        </ext>
      </extLst>
    </cacheHierarchy>
    <cacheHierarchy uniqueName="[Measures].[Count of Is Final Process]" caption="Count of Is Final Process" measure="1" displayFolder="" measureGroup="PROD DATA" count="0" hidden="1">
      <extLst>
        <ext xmlns:x15="http://schemas.microsoft.com/office/spreadsheetml/2010/11/main" uri="{B97F6D7D-B522-45F9-BDA1-12C45D357490}">
          <x15:cacheHierarchy aggregatedColumn="11"/>
        </ext>
      </extLst>
    </cacheHierarchy>
    <cacheHierarchy uniqueName="[Measures].[Sum of Balance Qty]" caption="Sum of Balance Qty" measure="1" displayFolder="" measureGroup="PROD DATA" count="0" hidden="1">
      <extLst>
        <ext xmlns:x15="http://schemas.microsoft.com/office/spreadsheetml/2010/11/main" uri="{B97F6D7D-B522-45F9-BDA1-12C45D357490}">
          <x15:cacheHierarchy aggregatedColumn="42"/>
        </ext>
      </extLst>
    </cacheHierarchy>
    <cacheHierarchy uniqueName="[Measures].[Sum of WO Qty]" caption="Sum of WO Qty" measure="1" displayFolder="" measureGroup="PROD DATA" count="0" hidden="1">
      <extLst>
        <ext xmlns:x15="http://schemas.microsoft.com/office/spreadsheetml/2010/11/main" uri="{B97F6D7D-B522-45F9-BDA1-12C45D357490}">
          <x15:cacheHierarchy aggregatedColumn="52"/>
        </ext>
      </extLst>
    </cacheHierarchy>
    <cacheHierarchy uniqueName="[Measures].[Count of Wastage Qty]" caption="Count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Sum of Wastage Qty]" caption="Sum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Average of Wastage Qty]" caption="Average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Count of Rejected Qty]" caption="Count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Sum of SO Num]" caption="Sum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SO Num]" caption="Count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Buyer]" caption="Count of Buyer" measure="1" displayFolder="" measureGroup="PROD DATA" count="0" hidden="1">
      <extLst>
        <ext xmlns:x15="http://schemas.microsoft.com/office/spreadsheetml/2010/11/main" uri="{B97F6D7D-B522-45F9-BDA1-12C45D357490}">
          <x15:cacheHierarchy aggregatedColumn="0"/>
        </ext>
      </extLst>
    </cacheHierarchy>
    <cacheHierarchy uniqueName="[Measures].[Sum of TotalValue]" caption="Sum of TotalValue" measure="1" displayFolder="" measureGroup="PROD DATA" count="0" hidden="1">
      <extLst>
        <ext xmlns:x15="http://schemas.microsoft.com/office/spreadsheetml/2010/11/main" uri="{B97F6D7D-B522-45F9-BDA1-12C45D357490}">
          <x15:cacheHierarchy aggregatedColumn="51"/>
        </ext>
      </extLst>
    </cacheHierarchy>
    <cacheHierarchy uniqueName="[Measures].[Sum of Per day Machine Cost made]" caption="Sum of Per day Machine Cost made" measure="1" displayFolder="" measureGroup="PROD DATA" count="0" hidden="1">
      <extLst>
        <ext xmlns:x15="http://schemas.microsoft.com/office/spreadsheetml/2010/11/main" uri="{B97F6D7D-B522-45F9-BDA1-12C45D357490}">
          <x15:cacheHierarchy aggregatedColumn="45"/>
        </ext>
      </extLst>
    </cacheHierarchy>
    <cacheHierarchy uniqueName="[Measures].[Count of Emp Name]" caption="Count of Emp Name" measure="1" displayFolder="" measureGroup="PROD DATA"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PROD DATA" uniqueName="[PROD DATA]" caption="PROD DATA"/>
  </dimensions>
  <measureGroups count="1">
    <measureGroup name="PROD DATA" caption="PROD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Sonawane" refreshedDate="45739.800412384262" backgroundQuery="1" createdVersion="8" refreshedVersion="8" minRefreshableVersion="3" recordCount="0" supportSubquery="1" supportAdvancedDrill="1" xr:uid="{F011915E-4A36-4F8A-9326-D175D2ECFDD2}">
  <cacheSource type="external" connectionId="2"/>
  <cacheFields count="4">
    <cacheField name="[PROD DATA].[Department Name].[Department Name]" caption="Department Name" numFmtId="0" hierarchy="4" level="1">
      <sharedItems count="2">
        <s v="Printed Labels"/>
        <s v="Woven Lables"/>
      </sharedItems>
    </cacheField>
    <cacheField name="[Measures].[Sum of Manufactured Qty]" caption="Sum of Manufactured Qty" numFmtId="0" hierarchy="60" level="32767"/>
    <cacheField name="[Measures].[Sum of Rejected Qty]" caption="Sum of Rejected Qty" numFmtId="0" hierarchy="63" level="32767"/>
    <cacheField name="[PROD DATA].[Fiscal Date].[Fiscal Date]" caption="Fiscal Date" numFmtId="0" hierarchy="7" level="1">
      <sharedItems containsSemiMixedTypes="0" containsNonDate="0" containsString="0"/>
    </cacheField>
  </cacheFields>
  <cacheHierarchies count="77">
    <cacheHierarchy uniqueName="[PROD DATA].[Buyer]" caption="Buyer" attribute="1" defaultMemberUniqueName="[PROD DATA].[Buyer].[All]" allUniqueName="[PROD DATA].[Buyer].[All]" dimensionUniqueName="[PROD DATA]" displayFolder="" count="0" memberValueDatatype="130" unbalanced="0"/>
    <cacheHierarchy uniqueName="[PROD DATA].[Cust Code]" caption="Cust Code" attribute="1" defaultMemberUniqueName="[PROD DATA].[Cust Code].[All]" allUniqueName="[PROD DATA].[Cust Code].[All]" dimensionUniqueName="[PROD DATA]" displayFolder="" count="0" memberValueDatatype="130" unbalanced="0"/>
    <cacheHierarchy uniqueName="[PROD DATA].[Cust Name]" caption="Cust Name" attribute="1" defaultMemberUniqueName="[PROD DATA].[Cust Name].[All]" allUniqueName="[PROD DATA].[Cust Name].[All]" dimensionUniqueName="[PROD DATA]" displayFolder="" count="0" memberValueDatatype="130" unbalanced="0"/>
    <cacheHierarchy uniqueName="[PROD DATA].[Delivery Period]" caption="Delivery Period" attribute="1" defaultMemberUniqueName="[PROD DATA].[Delivery Period].[All]" allUniqueName="[PROD DATA].[Delivery Period].[All]" dimensionUniqueName="[PROD DATA]" displayFolder="" count="0" memberValueDatatype="130" unbalanced="0"/>
    <cacheHierarchy uniqueName="[PROD DATA].[Department Name]" caption="Department Name" attribute="1" defaultMemberUniqueName="[PROD DATA].[Department Name].[All]" allUniqueName="[PROD DATA].[Department Name].[All]" dimensionUniqueName="[PROD DATA]" displayFolder="" count="2" memberValueDatatype="130" unbalanced="0">
      <fieldsUsage count="2">
        <fieldUsage x="-1"/>
        <fieldUsage x="0"/>
      </fieldsUsage>
    </cacheHierarchy>
    <cacheHierarchy uniqueName="[PROD DATA].[EMPCode (MEMP)]" caption="EMPCode (MEMP)" attribute="1" defaultMemberUniqueName="[PROD DATA].[EMPCode (MEMP)].[All]" allUniqueName="[PROD DATA].[EMPCode (MEMP)].[All]" dimensionUniqueName="[PROD DATA]" displayFolder="" count="0" memberValueDatatype="130" unbalanced="0"/>
    <cacheHierarchy uniqueName="[PROD DATA].[Emp Name]" caption="Emp Name" attribute="1" defaultMemberUniqueName="[PROD DATA].[Emp Name].[All]" allUniqueName="[PROD DATA].[Emp Name].[All]" dimensionUniqueName="[PROD DATA]" displayFolder="" count="0" memberValueDatatype="130" unbalanced="0"/>
    <cacheHierarchy uniqueName="[PROD DATA].[Fiscal Date]" caption="Fiscal Date" attribute="1" time="1" defaultMemberUniqueName="[PROD DATA].[Fiscal Date].[All]" allUniqueName="[PROD DATA].[Fiscal Date].[All]" dimensionUniqueName="[PROD DATA]" displayFolder="" count="2" memberValueDatatype="7" unbalanced="0">
      <fieldsUsage count="2">
        <fieldUsage x="-1"/>
        <fieldUsage x="3"/>
      </fieldsUsage>
    </cacheHierarchy>
    <cacheHierarchy uniqueName="[PROD DATA].[Fiscal DateTime]" caption="Fiscal DateTime" attribute="1" time="1" defaultMemberUniqueName="[PROD DATA].[Fiscal DateTime].[All]" allUniqueName="[PROD DATA].[Fiscal DateTime].[All]" dimensionUniqueName="[PROD DATA]" displayFolder="" count="0" memberValueDatatype="7" unbalanced="0"/>
    <cacheHierarchy uniqueName="[PROD DATA].[Form Type]" caption="Form Type" attribute="1" defaultMemberUniqueName="[PROD DATA].[Form Type].[All]" allUniqueName="[PROD DATA].[Form Type].[All]" dimensionUniqueName="[PROD DATA]" displayFolder="" count="0" memberValueDatatype="130" unbalanced="0"/>
    <cacheHierarchy uniqueName="[PROD DATA].[In Active]" caption="In Active" attribute="1" defaultMemberUniqueName="[PROD DATA].[In Active].[All]" allUniqueName="[PROD DATA].[In Active].[All]" dimensionUniqueName="[PROD DATA]" displayFolder="" count="0" memberValueDatatype="11" unbalanced="0"/>
    <cacheHierarchy uniqueName="[PROD DATA].[Is Final Process]" caption="Is Final Process" attribute="1" defaultMemberUniqueName="[PROD DATA].[Is Final Process].[All]" allUniqueName="[PROD DATA].[Is Final Process].[All]" dimensionUniqueName="[PROD DATA]" displayFolder="" count="0" memberValueDatatype="11" unbalanced="0"/>
    <cacheHierarchy uniqueName="[PROD DATA].[Item Code]" caption="Item Code" attribute="1" defaultMemberUniqueName="[PROD DATA].[Item Code].[All]" allUniqueName="[PROD DATA].[Item Code].[All]" dimensionUniqueName="[PROD DATA]" displayFolder="" count="0" memberValueDatatype="130" unbalanced="0"/>
    <cacheHierarchy uniqueName="[PROD DATA].[Item Name]" caption="Item Name" attribute="1" defaultMemberUniqueName="[PROD DATA].[Item Name].[All]" allUniqueName="[PROD DATA].[Item Name].[All]" dimensionUniqueName="[PROD DATA]" displayFolder="" count="0" memberValueDatatype="130" unbalanced="0"/>
    <cacheHierarchy uniqueName="[PROD DATA].[Machine Name]" caption="Machine Name" attribute="1" defaultMemberUniqueName="[PROD DATA].[Machine Name].[All]" allUniqueName="[PROD DATA].[Machine Name].[All]" dimensionUniqueName="[PROD DATA]" displayFolder="" count="0" memberValueDatatype="130" unbalanced="0"/>
    <cacheHierarchy uniqueName="[PROD DATA].[Machine Code]" caption="Machine Code" attribute="1" defaultMemberUniqueName="[PROD DATA].[Machine Code].[All]" allUniqueName="[PROD DATA].[Machine Code].[All]" dimensionUniqueName="[PROD DATA]" displayFolder="" count="0" memberValueDatatype="130" unbalanced="0"/>
    <cacheHierarchy uniqueName="[PROD DATA].[Operation Code]" caption="Operation Code" attribute="1" defaultMemberUniqueName="[PROD DATA].[Operation Code].[All]" allUniqueName="[PROD DATA].[Operation Code].[All]" dimensionUniqueName="[PROD DATA]" displayFolder="" count="0" memberValueDatatype="130" unbalanced="0"/>
    <cacheHierarchy uniqueName="[PROD DATA].[Operation Name]" caption="Operation Name" attribute="1" defaultMemberUniqueName="[PROD DATA].[Operation Name].[All]" allUniqueName="[PROD DATA].[Operation Name].[All]" dimensionUniqueName="[PROD DATA]" displayFolder="" count="2" memberValueDatatype="130" unbalanced="0"/>
    <cacheHierarchy uniqueName="[PROD DATA].[Rpm]" caption="Rpm" attribute="1" defaultMemberUniqueName="[PROD DATA].[Rpm].[All]" allUniqueName="[PROD DATA].[Rpm].[All]" dimensionUniqueName="[PROD DATA]" displayFolder="" count="0" memberValueDatatype="20" unbalanced="0"/>
    <cacheHierarchy uniqueName="[PROD DATA].[SAP So Num]" caption="SAP So Num" attribute="1" defaultMemberUniqueName="[PROD DATA].[SAP So Num].[All]" allUniqueName="[PROD DATA].[SAP So Num].[All]" dimensionUniqueName="[PROD DATA]" displayFolder="" count="0" memberValueDatatype="20" unbalanced="0"/>
    <cacheHierarchy uniqueName="[PROD DATA].[Shortages]" caption="Shortages" attribute="1" defaultMemberUniqueName="[PROD DATA].[Shortages].[All]" allUniqueName="[PROD DATA].[Shortages].[All]" dimensionUniqueName="[PROD DATA]" displayFolder="" count="0" memberValueDatatype="11" unbalanced="0"/>
    <cacheHierarchy uniqueName="[PROD DATA].[SNO]" caption="SNO" attribute="1" defaultMemberUniqueName="[PROD DATA].[SNO].[All]" allUniqueName="[PROD DATA].[SNO].[All]" dimensionUniqueName="[PROD DATA]" displayFolder="" count="0" memberValueDatatype="20" unbalanced="0"/>
    <cacheHierarchy uniqueName="[PROD DATA].[SO Del Date]" caption="SO Del Date" attribute="1" time="1" defaultMemberUniqueName="[PROD DATA].[SO Del Date].[All]" allUniqueName="[PROD DATA].[SO Del Date].[All]" dimensionUniqueName="[PROD DATA]" displayFolder="" count="0" memberValueDatatype="7" unbalanced="0"/>
    <cacheHierarchy uniqueName="[PROD DATA].[SO Delivery Date]" caption="SO Delivery Date" attribute="1" time="1" defaultMemberUniqueName="[PROD DATA].[SO Delivery Date].[All]" allUniqueName="[PROD DATA].[SO Delivery Date].[All]" dimensionUniqueName="[PROD DATA]" displayFolder="" count="0" memberValueDatatype="7" unbalanced="0"/>
    <cacheHierarchy uniqueName="[PROD DATA].[SO Docdate]" caption="SO Docdate" attribute="1" time="1" defaultMemberUniqueName="[PROD DATA].[SO Docdate].[All]" allUniqueName="[PROD DATA].[SO Docdate].[All]" dimensionUniqueName="[PROD DATA]" displayFolder="" count="0" memberValueDatatype="7" unbalanced="0"/>
    <cacheHierarchy uniqueName="[PROD DATA].[SO DocDate F]" caption="SO DocDate F" attribute="1" time="1" defaultMemberUniqueName="[PROD DATA].[SO DocDate F].[All]" allUniqueName="[PROD DATA].[SO DocDate F].[All]" dimensionUniqueName="[PROD DATA]" displayFolder="" count="0" memberValueDatatype="7" unbalanced="0"/>
    <cacheHierarchy uniqueName="[PROD DATA].[SO Expected Delivery F]" caption="SO Expected Delivery F" attribute="1" time="1" defaultMemberUniqueName="[PROD DATA].[SO Expected Delivery F].[All]" allUniqueName="[PROD DATA].[SO Expected Delivery F].[All]" dimensionUniqueName="[PROD DATA]" displayFolder="" count="0" memberValueDatatype="7" unbalanced="0"/>
    <cacheHierarchy uniqueName="[PROD DATA].[SO Num]" caption="SO Num" attribute="1" defaultMemberUniqueName="[PROD DATA].[SO Num].[All]" allUniqueName="[PROD DATA].[SO Num].[All]" dimensionUniqueName="[PROD DATA]" displayFolder="" count="0" memberValueDatatype="20" unbalanced="0"/>
    <cacheHierarchy uniqueName="[PROD DATA].[So Posting Date]" caption="So Posting Date" attribute="1" time="1" defaultMemberUniqueName="[PROD DATA].[So Posting Date].[All]" allUniqueName="[PROD DATA].[So Posting Date].[All]" dimensionUniqueName="[PROD DATA]" displayFolder="" count="0" memberValueDatatype="7" unbalanced="0"/>
    <cacheHierarchy uniqueName="[PROD DATA].[Start Time]" caption="Start Time" attribute="1" time="1" defaultMemberUniqueName="[PROD DATA].[Start Time].[All]" allUniqueName="[PROD DATA].[Start Time].[All]" dimensionUniqueName="[PROD DATA]" displayFolder="" count="0" memberValueDatatype="7" unbalanced="0"/>
    <cacheHierarchy uniqueName="[PROD DATA].[U_GRCDate]" caption="U_GRCDate" attribute="1" time="1" defaultMemberUniqueName="[PROD DATA].[U_GRCDate].[All]" allUniqueName="[PROD DATA].[U_GRCDate].[All]" dimensionUniqueName="[PROD DATA]" displayFolder="" count="0" memberValueDatatype="7" unbalanced="0"/>
    <cacheHierarchy uniqueName="[PROD DATA].[U_GRRate]" caption="U_GRRate" attribute="1" defaultMemberUniqueName="[PROD DATA].[U_GRRate].[All]" allUniqueName="[PROD DATA].[U_GRRate].[All]" dimensionUniqueName="[PROD DATA]" displayFolder="" count="0" memberValueDatatype="5" unbalanced="0"/>
    <cacheHierarchy uniqueName="[PROD DATA].[U_unitdeldt]" caption="U_unitdeldt" attribute="1" time="1" defaultMemberUniqueName="[PROD DATA].[U_unitdeldt].[All]" allUniqueName="[PROD DATA].[U_unitdeldt].[All]" dimensionUniqueName="[PROD DATA]" displayFolder="" count="0" memberValueDatatype="7" unbalanced="0"/>
    <cacheHierarchy uniqueName="[PROD DATA].[User Id]" caption="User Id" attribute="1" defaultMemberUniqueName="[PROD DATA].[User Id].[All]" allUniqueName="[PROD DATA].[User Id].[All]" dimensionUniqueName="[PROD DATA]" displayFolder="" count="0" memberValueDatatype="20" unbalanced="0"/>
    <cacheHierarchy uniqueName="[PROD DATA].[User Id1]" caption="User Id1" attribute="1" defaultMemberUniqueName="[PROD DATA].[User Id1].[All]" allUniqueName="[PROD DATA].[User Id1].[All]" dimensionUniqueName="[PROD DATA]" displayFolder="" count="0" memberValueDatatype="20" unbalanced="0"/>
    <cacheHierarchy uniqueName="[PROD DATA].[User Name]" caption="User Name" attribute="1" defaultMemberUniqueName="[PROD DATA].[User Name].[All]" allUniqueName="[PROD DATA].[User Name].[All]" dimensionUniqueName="[PROD DATA]" displayFolder="" count="0" memberValueDatatype="130" unbalanced="0"/>
    <cacheHierarchy uniqueName="[PROD DATA].[Variant Name]" caption="Variant Name" attribute="1" defaultMemberUniqueName="[PROD DATA].[Variant Name].[All]" allUniqueName="[PROD DATA].[Variant Name].[All]" dimensionUniqueName="[PROD DATA]" displayFolder="" count="0" memberValueDatatype="130" unbalanced="0"/>
    <cacheHierarchy uniqueName="[PROD DATA].[WO Date]" caption="WO Date" attribute="1" time="1" defaultMemberUniqueName="[PROD DATA].[WO Date].[All]" allUniqueName="[PROD DATA].[WO Date].[All]" dimensionUniqueName="[PROD DATA]" displayFolder="" count="0" memberValueDatatype="7" unbalanced="0"/>
    <cacheHierarchy uniqueName="[PROD DATA].[WO Number]" caption="WO Number" attribute="1" defaultMemberUniqueName="[PROD DATA].[WO Number].[All]" allUniqueName="[PROD DATA].[WO Number].[All]" dimensionUniqueName="[PROD DATA]" displayFolder="" count="0" memberValueDatatype="20" unbalanced="0"/>
    <cacheHierarchy uniqueName="[PROD DATA].[WO Status]" caption="WO Status" attribute="1" defaultMemberUniqueName="[PROD DATA].[WO Status].[All]" allUniqueName="[PROD DATA].[WO Status].[All]" dimensionUniqueName="[PROD DATA]" displayFolder="" count="0" memberValueDatatype="130" unbalanced="0"/>
    <cacheHierarchy uniqueName="[PROD DATA].[Work Centre Code]" caption="Work Centre Code" attribute="1" defaultMemberUniqueName="[PROD DATA].[Work Centre Code].[All]" allUniqueName="[PROD DATA].[Work Centre Code].[All]" dimensionUniqueName="[PROD DATA]" displayFolder="" count="0" memberValueDatatype="130" unbalanced="0"/>
    <cacheHierarchy uniqueName="[PROD DATA].[Work Centre Name]" caption="Work Centre Name" attribute="1" defaultMemberUniqueName="[PROD DATA].[Work Centre Name].[All]" allUniqueName="[PROD DATA].[Work Centre Name].[All]" dimensionUniqueName="[PROD DATA]" displayFolder="" count="0" memberValueDatatype="130" unbalanced="0"/>
    <cacheHierarchy uniqueName="[PROD DATA].[Balance Qty]" caption="Balance Qty" attribute="1" defaultMemberUniqueName="[PROD DATA].[Balance Qty].[All]" allUniqueName="[PROD DATA].[Balance Qty].[All]" dimensionUniqueName="[PROD DATA]" displayFolder="" count="0" memberValueDatatype="20" unbalanced="0"/>
    <cacheHierarchy uniqueName="[PROD DATA].[Fiscal Year]" caption="Fiscal Year" attribute="1" defaultMemberUniqueName="[PROD DATA].[Fiscal Year].[All]" allUniqueName="[PROD DATA].[Fiscal Year].[All]" dimensionUniqueName="[PROD DATA]" displayFolder="" count="0" memberValueDatatype="20" unbalanced="0"/>
    <cacheHierarchy uniqueName="[PROD DATA].[Manufactured Qty]" caption="Manufactured Qty" attribute="1" defaultMemberUniqueName="[PROD DATA].[Manufactured Qty].[All]" allUniqueName="[PROD DATA].[Manufactured Qty].[All]" dimensionUniqueName="[PROD DATA]" displayFolder="" count="0" memberValueDatatype="20" unbalanced="0"/>
    <cacheHierarchy uniqueName="[PROD DATA].[Per day Machine Cost made]" caption="Per day Machine Cost made" attribute="1" defaultMemberUniqueName="[PROD DATA].[Per day Machine Cost made].[All]" allUniqueName="[PROD DATA].[Per day Machine Cost made].[All]" dimensionUniqueName="[PROD DATA]" displayFolder="" count="0" memberValueDatatype="5" unbalanced="0"/>
    <cacheHierarchy uniqueName="[PROD DATA].[Press Qty]" caption="Press Qty" attribute="1" defaultMemberUniqueName="[PROD DATA].[Press Qty].[All]" allUniqueName="[PROD DATA].[Press Qty].[All]" dimensionUniqueName="[PROD DATA]" displayFolder="" count="0" memberValueDatatype="20" unbalanced="0"/>
    <cacheHierarchy uniqueName="[PROD DATA].[Processed Qty]" caption="Processed Qty" attribute="1" defaultMemberUniqueName="[PROD DATA].[Processed Qty].[All]" allUniqueName="[PROD DATA].[Processed Qty].[All]" dimensionUniqueName="[PROD DATA]" displayFolder="" count="0" memberValueDatatype="20" unbalanced="0"/>
    <cacheHierarchy uniqueName="[PROD DATA].[Produced Qty]" caption="Produced Qty" attribute="1" defaultMemberUniqueName="[PROD DATA].[Produced Qty].[All]" allUniqueName="[PROD DATA].[Produced Qty].[All]" dimensionUniqueName="[PROD DATA]" displayFolder="" count="0" memberValueDatatype="20" unbalanced="0"/>
    <cacheHierarchy uniqueName="[PROD DATA].[Rejected Qty]" caption="Rejected Qty" attribute="1" defaultMemberUniqueName="[PROD DATA].[Rejected Qty].[All]" allUniqueName="[PROD DATA].[Rejected Qty].[All]" dimensionUniqueName="[PROD DATA]" displayFolder="" count="0" memberValueDatatype="20" unbalanced="0"/>
    <cacheHierarchy uniqueName="[PROD DATA].[Repeat]" caption="Repeat" attribute="1" defaultMemberUniqueName="[PROD DATA].[Repeat].[All]" allUniqueName="[PROD DATA].[Repeat].[All]" dimensionUniqueName="[PROD DATA]" displayFolder="" count="0" memberValueDatatype="20" unbalanced="0"/>
    <cacheHierarchy uniqueName="[PROD DATA].[TotalValue]" caption="TotalValue" attribute="1" defaultMemberUniqueName="[PROD DATA].[TotalValue].[All]" allUniqueName="[PROD DATA].[TotalValue].[All]" dimensionUniqueName="[PROD DATA]" displayFolder="" count="0" memberValueDatatype="5" unbalanced="0"/>
    <cacheHierarchy uniqueName="[PROD DATA].[WO Qty]" caption="WO Qty" attribute="1" defaultMemberUniqueName="[PROD DATA].[WO Qty].[All]" allUniqueName="[PROD DATA].[WO Qty].[All]" dimensionUniqueName="[PROD DATA]" displayFolder="" count="0" memberValueDatatype="20" unbalanced="0"/>
    <cacheHierarchy uniqueName="[PROD DATA].[Wastage Qty]" caption="Wastage Qty" attribute="1" defaultMemberUniqueName="[PROD DATA].[Wastage Qty].[All]" allUniqueName="[PROD DATA].[Wastage Qty].[All]" dimensionUniqueName="[PROD DATA]" displayFolder="" count="0" memberValueDatatype="20" unbalanced="0"/>
    <cacheHierarchy uniqueName="[PROD DATA].[Fiscal DateTime (Day)]" caption="Fiscal DateTime (Day)" attribute="1" defaultMemberUniqueName="[PROD DATA].[Fiscal DateTime (Day)].[All]" allUniqueName="[PROD DATA].[Fiscal DateTime (Day)].[All]" dimensionUniqueName="[PROD DATA]" displayFolder="" count="0" memberValueDatatype="130" unbalanced="0"/>
    <cacheHierarchy uniqueName="[PROD DATA].[Fiscal DateTime (Hour)]" caption="Fiscal DateTime (Hour)" attribute="1" defaultMemberUniqueName="[PROD DATA].[Fiscal DateTime (Hour)].[All]" allUniqueName="[PROD DATA].[Fiscal DateTime (Hour)].[All]" dimensionUniqueName="[PROD DATA]" displayFolder="" count="0" memberValueDatatype="130" unbalanced="0"/>
    <cacheHierarchy uniqueName="[PROD DATA].[Fiscal DateTime (Minute)]" caption="Fiscal DateTime (Minute)" attribute="1" defaultMemberUniqueName="[PROD DATA].[Fiscal DateTime (Minute)].[All]" allUniqueName="[PROD DATA].[Fiscal DateTime (Minute)].[All]" dimensionUniqueName="[PROD DATA]" displayFolder="" count="0" memberValueDatatype="130" unbalanced="0"/>
    <cacheHierarchy uniqueName="[PROD DATA].[Fiscal DateTime (Day Index)]" caption="Fiscal DateTime (Day Index)" attribute="1" defaultMemberUniqueName="[PROD DATA].[Fiscal DateTime (Day Index)].[All]" allUniqueName="[PROD DATA].[Fiscal DateTime (Day Index)].[All]" dimensionUniqueName="[PROD DATA]" displayFolder="" count="0" memberValueDatatype="5" unbalanced="0" hidden="1"/>
    <cacheHierarchy uniqueName="[Measures].[__XL_Count PROD DATA]" caption="__XL_Count PROD DATA" measure="1" displayFolder="" measureGroup="PROD DATA" count="0" hidden="1"/>
    <cacheHierarchy uniqueName="[Measures].[__No measures defined]" caption="__No measures defined" measure="1" displayFolder="" count="0" hidden="1"/>
    <cacheHierarchy uniqueName="[Measures].[Sum of Manufactured Qty]" caption="Sum of Manufactured Qty" measure="1" displayFolder="" measureGroup="PROD DATA"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Processed Qty]" caption="Sum of Processed Qty" measure="1" displayFolder="" measureGroup="PROD DATA" count="0" hidden="1">
      <extLst>
        <ext xmlns:x15="http://schemas.microsoft.com/office/spreadsheetml/2010/11/main" uri="{B97F6D7D-B522-45F9-BDA1-12C45D357490}">
          <x15:cacheHierarchy aggregatedColumn="47"/>
        </ext>
      </extLst>
    </cacheHierarchy>
    <cacheHierarchy uniqueName="[Measures].[Sum of Produced Qty]" caption="Sum of Produced Qty" measure="1" displayFolder="" measureGroup="PROD DATA" count="0" hidden="1">
      <extLst>
        <ext xmlns:x15="http://schemas.microsoft.com/office/spreadsheetml/2010/11/main" uri="{B97F6D7D-B522-45F9-BDA1-12C45D357490}">
          <x15:cacheHierarchy aggregatedColumn="48"/>
        </ext>
      </extLst>
    </cacheHierarchy>
    <cacheHierarchy uniqueName="[Measures].[Sum of Rejected Qty]" caption="Sum of Rejected Qty" measure="1" displayFolder="" measureGroup="PROD DATA" count="0" oneField="1" hidden="1">
      <fieldsUsage count="1">
        <fieldUsage x="2"/>
      </fieldsUsage>
      <extLst>
        <ext xmlns:x15="http://schemas.microsoft.com/office/spreadsheetml/2010/11/main" uri="{B97F6D7D-B522-45F9-BDA1-12C45D357490}">
          <x15:cacheHierarchy aggregatedColumn="49"/>
        </ext>
      </extLst>
    </cacheHierarchy>
    <cacheHierarchy uniqueName="[Measures].[Count of Is Final Process]" caption="Count of Is Final Process" measure="1" displayFolder="" measureGroup="PROD DATA" count="0" hidden="1">
      <extLst>
        <ext xmlns:x15="http://schemas.microsoft.com/office/spreadsheetml/2010/11/main" uri="{B97F6D7D-B522-45F9-BDA1-12C45D357490}">
          <x15:cacheHierarchy aggregatedColumn="11"/>
        </ext>
      </extLst>
    </cacheHierarchy>
    <cacheHierarchy uniqueName="[Measures].[Sum of Balance Qty]" caption="Sum of Balance Qty" measure="1" displayFolder="" measureGroup="PROD DATA" count="0" hidden="1">
      <extLst>
        <ext xmlns:x15="http://schemas.microsoft.com/office/spreadsheetml/2010/11/main" uri="{B97F6D7D-B522-45F9-BDA1-12C45D357490}">
          <x15:cacheHierarchy aggregatedColumn="42"/>
        </ext>
      </extLst>
    </cacheHierarchy>
    <cacheHierarchy uniqueName="[Measures].[Sum of WO Qty]" caption="Sum of WO Qty" measure="1" displayFolder="" measureGroup="PROD DATA" count="0" hidden="1">
      <extLst>
        <ext xmlns:x15="http://schemas.microsoft.com/office/spreadsheetml/2010/11/main" uri="{B97F6D7D-B522-45F9-BDA1-12C45D357490}">
          <x15:cacheHierarchy aggregatedColumn="52"/>
        </ext>
      </extLst>
    </cacheHierarchy>
    <cacheHierarchy uniqueName="[Measures].[Count of Wastage Qty]" caption="Count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Sum of Wastage Qty]" caption="Sum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Average of Wastage Qty]" caption="Average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Count of Rejected Qty]" caption="Count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Sum of SO Num]" caption="Sum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SO Num]" caption="Count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Buyer]" caption="Count of Buyer" measure="1" displayFolder="" measureGroup="PROD DATA" count="0" hidden="1">
      <extLst>
        <ext xmlns:x15="http://schemas.microsoft.com/office/spreadsheetml/2010/11/main" uri="{B97F6D7D-B522-45F9-BDA1-12C45D357490}">
          <x15:cacheHierarchy aggregatedColumn="0"/>
        </ext>
      </extLst>
    </cacheHierarchy>
    <cacheHierarchy uniqueName="[Measures].[Sum of TotalValue]" caption="Sum of TotalValue" measure="1" displayFolder="" measureGroup="PROD DATA" count="0" hidden="1">
      <extLst>
        <ext xmlns:x15="http://schemas.microsoft.com/office/spreadsheetml/2010/11/main" uri="{B97F6D7D-B522-45F9-BDA1-12C45D357490}">
          <x15:cacheHierarchy aggregatedColumn="51"/>
        </ext>
      </extLst>
    </cacheHierarchy>
    <cacheHierarchy uniqueName="[Measures].[Sum of Per day Machine Cost made]" caption="Sum of Per day Machine Cost made" measure="1" displayFolder="" measureGroup="PROD DATA" count="0" hidden="1">
      <extLst>
        <ext xmlns:x15="http://schemas.microsoft.com/office/spreadsheetml/2010/11/main" uri="{B97F6D7D-B522-45F9-BDA1-12C45D357490}">
          <x15:cacheHierarchy aggregatedColumn="45"/>
        </ext>
      </extLst>
    </cacheHierarchy>
    <cacheHierarchy uniqueName="[Measures].[Count of Emp Name]" caption="Count of Emp Name" measure="1" displayFolder="" measureGroup="PROD DATA"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PROD DATA" uniqueName="[PROD DATA]" caption="PROD DATA"/>
  </dimensions>
  <measureGroups count="1">
    <measureGroup name="PROD DATA" caption="PROD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Sonawane" refreshedDate="45739.800412731478" backgroundQuery="1" createdVersion="8" refreshedVersion="8" minRefreshableVersion="3" recordCount="0" supportSubquery="1" supportAdvancedDrill="1" xr:uid="{731C64F6-445A-4E17-AE7C-D76CB6EE4EF2}">
  <cacheSource type="external" connectionId="2"/>
  <cacheFields count="2">
    <cacheField name="[Measures].[Count of Buyer]" caption="Count of Buyer" numFmtId="0" hierarchy="73" level="32767"/>
    <cacheField name="[PROD DATA].[Fiscal Date].[Fiscal Date]" caption="Fiscal Date" numFmtId="0" hierarchy="7" level="1">
      <sharedItems containsSemiMixedTypes="0" containsNonDate="0" containsString="0"/>
    </cacheField>
  </cacheFields>
  <cacheHierarchies count="77">
    <cacheHierarchy uniqueName="[PROD DATA].[Buyer]" caption="Buyer" attribute="1" defaultMemberUniqueName="[PROD DATA].[Buyer].[All]" allUniqueName="[PROD DATA].[Buyer].[All]" dimensionUniqueName="[PROD DATA]" displayFolder="" count="0" memberValueDatatype="130" unbalanced="0"/>
    <cacheHierarchy uniqueName="[PROD DATA].[Cust Code]" caption="Cust Code" attribute="1" defaultMemberUniqueName="[PROD DATA].[Cust Code].[All]" allUniqueName="[PROD DATA].[Cust Code].[All]" dimensionUniqueName="[PROD DATA]" displayFolder="" count="0" memberValueDatatype="130" unbalanced="0"/>
    <cacheHierarchy uniqueName="[PROD DATA].[Cust Name]" caption="Cust Name" attribute="1" defaultMemberUniqueName="[PROD DATA].[Cust Name].[All]" allUniqueName="[PROD DATA].[Cust Name].[All]" dimensionUniqueName="[PROD DATA]" displayFolder="" count="0" memberValueDatatype="130" unbalanced="0"/>
    <cacheHierarchy uniqueName="[PROD DATA].[Delivery Period]" caption="Delivery Period" attribute="1" defaultMemberUniqueName="[PROD DATA].[Delivery Period].[All]" allUniqueName="[PROD DATA].[Delivery Period].[All]" dimensionUniqueName="[PROD DATA]" displayFolder="" count="0" memberValueDatatype="130" unbalanced="0"/>
    <cacheHierarchy uniqueName="[PROD DATA].[Department Name]" caption="Department Name" attribute="1" defaultMemberUniqueName="[PROD DATA].[Department Name].[All]" allUniqueName="[PROD DATA].[Department Name].[All]" dimensionUniqueName="[PROD DATA]" displayFolder="" count="2" memberValueDatatype="130" unbalanced="0"/>
    <cacheHierarchy uniqueName="[PROD DATA].[EMPCode (MEMP)]" caption="EMPCode (MEMP)" attribute="1" defaultMemberUniqueName="[PROD DATA].[EMPCode (MEMP)].[All]" allUniqueName="[PROD DATA].[EMPCode (MEMP)].[All]" dimensionUniqueName="[PROD DATA]" displayFolder="" count="0" memberValueDatatype="130" unbalanced="0"/>
    <cacheHierarchy uniqueName="[PROD DATA].[Emp Name]" caption="Emp Name" attribute="1" defaultMemberUniqueName="[PROD DATA].[Emp Name].[All]" allUniqueName="[PROD DATA].[Emp Name].[All]" dimensionUniqueName="[PROD DATA]" displayFolder="" count="0" memberValueDatatype="130" unbalanced="0"/>
    <cacheHierarchy uniqueName="[PROD DATA].[Fiscal Date]" caption="Fiscal Date" attribute="1" time="1" defaultMemberUniqueName="[PROD DATA].[Fiscal Date].[All]" allUniqueName="[PROD DATA].[Fiscal Date].[All]" dimensionUniqueName="[PROD DATA]" displayFolder="" count="2" memberValueDatatype="7" unbalanced="0">
      <fieldsUsage count="2">
        <fieldUsage x="-1"/>
        <fieldUsage x="1"/>
      </fieldsUsage>
    </cacheHierarchy>
    <cacheHierarchy uniqueName="[PROD DATA].[Fiscal DateTime]" caption="Fiscal DateTime" attribute="1" time="1" defaultMemberUniqueName="[PROD DATA].[Fiscal DateTime].[All]" allUniqueName="[PROD DATA].[Fiscal DateTime].[All]" dimensionUniqueName="[PROD DATA]" displayFolder="" count="0" memberValueDatatype="7" unbalanced="0"/>
    <cacheHierarchy uniqueName="[PROD DATA].[Form Type]" caption="Form Type" attribute="1" defaultMemberUniqueName="[PROD DATA].[Form Type].[All]" allUniqueName="[PROD DATA].[Form Type].[All]" dimensionUniqueName="[PROD DATA]" displayFolder="" count="0" memberValueDatatype="130" unbalanced="0"/>
    <cacheHierarchy uniqueName="[PROD DATA].[In Active]" caption="In Active" attribute="1" defaultMemberUniqueName="[PROD DATA].[In Active].[All]" allUniqueName="[PROD DATA].[In Active].[All]" dimensionUniqueName="[PROD DATA]" displayFolder="" count="0" memberValueDatatype="11" unbalanced="0"/>
    <cacheHierarchy uniqueName="[PROD DATA].[Is Final Process]" caption="Is Final Process" attribute="1" defaultMemberUniqueName="[PROD DATA].[Is Final Process].[All]" allUniqueName="[PROD DATA].[Is Final Process].[All]" dimensionUniqueName="[PROD DATA]" displayFolder="" count="0" memberValueDatatype="11" unbalanced="0"/>
    <cacheHierarchy uniqueName="[PROD DATA].[Item Code]" caption="Item Code" attribute="1" defaultMemberUniqueName="[PROD DATA].[Item Code].[All]" allUniqueName="[PROD DATA].[Item Code].[All]" dimensionUniqueName="[PROD DATA]" displayFolder="" count="0" memberValueDatatype="130" unbalanced="0"/>
    <cacheHierarchy uniqueName="[PROD DATA].[Item Name]" caption="Item Name" attribute="1" defaultMemberUniqueName="[PROD DATA].[Item Name].[All]" allUniqueName="[PROD DATA].[Item Name].[All]" dimensionUniqueName="[PROD DATA]" displayFolder="" count="0" memberValueDatatype="130" unbalanced="0"/>
    <cacheHierarchy uniqueName="[PROD DATA].[Machine Name]" caption="Machine Name" attribute="1" defaultMemberUniqueName="[PROD DATA].[Machine Name].[All]" allUniqueName="[PROD DATA].[Machine Name].[All]" dimensionUniqueName="[PROD DATA]" displayFolder="" count="0" memberValueDatatype="130" unbalanced="0"/>
    <cacheHierarchy uniqueName="[PROD DATA].[Machine Code]" caption="Machine Code" attribute="1" defaultMemberUniqueName="[PROD DATA].[Machine Code].[All]" allUniqueName="[PROD DATA].[Machine Code].[All]" dimensionUniqueName="[PROD DATA]" displayFolder="" count="0" memberValueDatatype="130" unbalanced="0"/>
    <cacheHierarchy uniqueName="[PROD DATA].[Operation Code]" caption="Operation Code" attribute="1" defaultMemberUniqueName="[PROD DATA].[Operation Code].[All]" allUniqueName="[PROD DATA].[Operation Code].[All]" dimensionUniqueName="[PROD DATA]" displayFolder="" count="0" memberValueDatatype="130" unbalanced="0"/>
    <cacheHierarchy uniqueName="[PROD DATA].[Operation Name]" caption="Operation Name" attribute="1" defaultMemberUniqueName="[PROD DATA].[Operation Name].[All]" allUniqueName="[PROD DATA].[Operation Name].[All]" dimensionUniqueName="[PROD DATA]" displayFolder="" count="2" memberValueDatatype="130" unbalanced="0"/>
    <cacheHierarchy uniqueName="[PROD DATA].[Rpm]" caption="Rpm" attribute="1" defaultMemberUniqueName="[PROD DATA].[Rpm].[All]" allUniqueName="[PROD DATA].[Rpm].[All]" dimensionUniqueName="[PROD DATA]" displayFolder="" count="0" memberValueDatatype="20" unbalanced="0"/>
    <cacheHierarchy uniqueName="[PROD DATA].[SAP So Num]" caption="SAP So Num" attribute="1" defaultMemberUniqueName="[PROD DATA].[SAP So Num].[All]" allUniqueName="[PROD DATA].[SAP So Num].[All]" dimensionUniqueName="[PROD DATA]" displayFolder="" count="0" memberValueDatatype="20" unbalanced="0"/>
    <cacheHierarchy uniqueName="[PROD DATA].[Shortages]" caption="Shortages" attribute="1" defaultMemberUniqueName="[PROD DATA].[Shortages].[All]" allUniqueName="[PROD DATA].[Shortages].[All]" dimensionUniqueName="[PROD DATA]" displayFolder="" count="0" memberValueDatatype="11" unbalanced="0"/>
    <cacheHierarchy uniqueName="[PROD DATA].[SNO]" caption="SNO" attribute="1" defaultMemberUniqueName="[PROD DATA].[SNO].[All]" allUniqueName="[PROD DATA].[SNO].[All]" dimensionUniqueName="[PROD DATA]" displayFolder="" count="0" memberValueDatatype="20" unbalanced="0"/>
    <cacheHierarchy uniqueName="[PROD DATA].[SO Del Date]" caption="SO Del Date" attribute="1" time="1" defaultMemberUniqueName="[PROD DATA].[SO Del Date].[All]" allUniqueName="[PROD DATA].[SO Del Date].[All]" dimensionUniqueName="[PROD DATA]" displayFolder="" count="0" memberValueDatatype="7" unbalanced="0"/>
    <cacheHierarchy uniqueName="[PROD DATA].[SO Delivery Date]" caption="SO Delivery Date" attribute="1" time="1" defaultMemberUniqueName="[PROD DATA].[SO Delivery Date].[All]" allUniqueName="[PROD DATA].[SO Delivery Date].[All]" dimensionUniqueName="[PROD DATA]" displayFolder="" count="0" memberValueDatatype="7" unbalanced="0"/>
    <cacheHierarchy uniqueName="[PROD DATA].[SO Docdate]" caption="SO Docdate" attribute="1" time="1" defaultMemberUniqueName="[PROD DATA].[SO Docdate].[All]" allUniqueName="[PROD DATA].[SO Docdate].[All]" dimensionUniqueName="[PROD DATA]" displayFolder="" count="0" memberValueDatatype="7" unbalanced="0"/>
    <cacheHierarchy uniqueName="[PROD DATA].[SO DocDate F]" caption="SO DocDate F" attribute="1" time="1" defaultMemberUniqueName="[PROD DATA].[SO DocDate F].[All]" allUniqueName="[PROD DATA].[SO DocDate F].[All]" dimensionUniqueName="[PROD DATA]" displayFolder="" count="0" memberValueDatatype="7" unbalanced="0"/>
    <cacheHierarchy uniqueName="[PROD DATA].[SO Expected Delivery F]" caption="SO Expected Delivery F" attribute="1" time="1" defaultMemberUniqueName="[PROD DATA].[SO Expected Delivery F].[All]" allUniqueName="[PROD DATA].[SO Expected Delivery F].[All]" dimensionUniqueName="[PROD DATA]" displayFolder="" count="0" memberValueDatatype="7" unbalanced="0"/>
    <cacheHierarchy uniqueName="[PROD DATA].[SO Num]" caption="SO Num" attribute="1" defaultMemberUniqueName="[PROD DATA].[SO Num].[All]" allUniqueName="[PROD DATA].[SO Num].[All]" dimensionUniqueName="[PROD DATA]" displayFolder="" count="0" memberValueDatatype="20" unbalanced="0"/>
    <cacheHierarchy uniqueName="[PROD DATA].[So Posting Date]" caption="So Posting Date" attribute="1" time="1" defaultMemberUniqueName="[PROD DATA].[So Posting Date].[All]" allUniqueName="[PROD DATA].[So Posting Date].[All]" dimensionUniqueName="[PROD DATA]" displayFolder="" count="0" memberValueDatatype="7" unbalanced="0"/>
    <cacheHierarchy uniqueName="[PROD DATA].[Start Time]" caption="Start Time" attribute="1" time="1" defaultMemberUniqueName="[PROD DATA].[Start Time].[All]" allUniqueName="[PROD DATA].[Start Time].[All]" dimensionUniqueName="[PROD DATA]" displayFolder="" count="0" memberValueDatatype="7" unbalanced="0"/>
    <cacheHierarchy uniqueName="[PROD DATA].[U_GRCDate]" caption="U_GRCDate" attribute="1" time="1" defaultMemberUniqueName="[PROD DATA].[U_GRCDate].[All]" allUniqueName="[PROD DATA].[U_GRCDate].[All]" dimensionUniqueName="[PROD DATA]" displayFolder="" count="0" memberValueDatatype="7" unbalanced="0"/>
    <cacheHierarchy uniqueName="[PROD DATA].[U_GRRate]" caption="U_GRRate" attribute="1" defaultMemberUniqueName="[PROD DATA].[U_GRRate].[All]" allUniqueName="[PROD DATA].[U_GRRate].[All]" dimensionUniqueName="[PROD DATA]" displayFolder="" count="0" memberValueDatatype="5" unbalanced="0"/>
    <cacheHierarchy uniqueName="[PROD DATA].[U_unitdeldt]" caption="U_unitdeldt" attribute="1" time="1" defaultMemberUniqueName="[PROD DATA].[U_unitdeldt].[All]" allUniqueName="[PROD DATA].[U_unitdeldt].[All]" dimensionUniqueName="[PROD DATA]" displayFolder="" count="0" memberValueDatatype="7" unbalanced="0"/>
    <cacheHierarchy uniqueName="[PROD DATA].[User Id]" caption="User Id" attribute="1" defaultMemberUniqueName="[PROD DATA].[User Id].[All]" allUniqueName="[PROD DATA].[User Id].[All]" dimensionUniqueName="[PROD DATA]" displayFolder="" count="0" memberValueDatatype="20" unbalanced="0"/>
    <cacheHierarchy uniqueName="[PROD DATA].[User Id1]" caption="User Id1" attribute="1" defaultMemberUniqueName="[PROD DATA].[User Id1].[All]" allUniqueName="[PROD DATA].[User Id1].[All]" dimensionUniqueName="[PROD DATA]" displayFolder="" count="0" memberValueDatatype="20" unbalanced="0"/>
    <cacheHierarchy uniqueName="[PROD DATA].[User Name]" caption="User Name" attribute="1" defaultMemberUniqueName="[PROD DATA].[User Name].[All]" allUniqueName="[PROD DATA].[User Name].[All]" dimensionUniqueName="[PROD DATA]" displayFolder="" count="0" memberValueDatatype="130" unbalanced="0"/>
    <cacheHierarchy uniqueName="[PROD DATA].[Variant Name]" caption="Variant Name" attribute="1" defaultMemberUniqueName="[PROD DATA].[Variant Name].[All]" allUniqueName="[PROD DATA].[Variant Name].[All]" dimensionUniqueName="[PROD DATA]" displayFolder="" count="0" memberValueDatatype="130" unbalanced="0"/>
    <cacheHierarchy uniqueName="[PROD DATA].[WO Date]" caption="WO Date" attribute="1" time="1" defaultMemberUniqueName="[PROD DATA].[WO Date].[All]" allUniqueName="[PROD DATA].[WO Date].[All]" dimensionUniqueName="[PROD DATA]" displayFolder="" count="0" memberValueDatatype="7" unbalanced="0"/>
    <cacheHierarchy uniqueName="[PROD DATA].[WO Number]" caption="WO Number" attribute="1" defaultMemberUniqueName="[PROD DATA].[WO Number].[All]" allUniqueName="[PROD DATA].[WO Number].[All]" dimensionUniqueName="[PROD DATA]" displayFolder="" count="0" memberValueDatatype="20" unbalanced="0"/>
    <cacheHierarchy uniqueName="[PROD DATA].[WO Status]" caption="WO Status" attribute="1" defaultMemberUniqueName="[PROD DATA].[WO Status].[All]" allUniqueName="[PROD DATA].[WO Status].[All]" dimensionUniqueName="[PROD DATA]" displayFolder="" count="0" memberValueDatatype="130" unbalanced="0"/>
    <cacheHierarchy uniqueName="[PROD DATA].[Work Centre Code]" caption="Work Centre Code" attribute="1" defaultMemberUniqueName="[PROD DATA].[Work Centre Code].[All]" allUniqueName="[PROD DATA].[Work Centre Code].[All]" dimensionUniqueName="[PROD DATA]" displayFolder="" count="0" memberValueDatatype="130" unbalanced="0"/>
    <cacheHierarchy uniqueName="[PROD DATA].[Work Centre Name]" caption="Work Centre Name" attribute="1" defaultMemberUniqueName="[PROD DATA].[Work Centre Name].[All]" allUniqueName="[PROD DATA].[Work Centre Name].[All]" dimensionUniqueName="[PROD DATA]" displayFolder="" count="0" memberValueDatatype="130" unbalanced="0"/>
    <cacheHierarchy uniqueName="[PROD DATA].[Balance Qty]" caption="Balance Qty" attribute="1" defaultMemberUniqueName="[PROD DATA].[Balance Qty].[All]" allUniqueName="[PROD DATA].[Balance Qty].[All]" dimensionUniqueName="[PROD DATA]" displayFolder="" count="0" memberValueDatatype="20" unbalanced="0"/>
    <cacheHierarchy uniqueName="[PROD DATA].[Fiscal Year]" caption="Fiscal Year" attribute="1" defaultMemberUniqueName="[PROD DATA].[Fiscal Year].[All]" allUniqueName="[PROD DATA].[Fiscal Year].[All]" dimensionUniqueName="[PROD DATA]" displayFolder="" count="0" memberValueDatatype="20" unbalanced="0"/>
    <cacheHierarchy uniqueName="[PROD DATA].[Manufactured Qty]" caption="Manufactured Qty" attribute="1" defaultMemberUniqueName="[PROD DATA].[Manufactured Qty].[All]" allUniqueName="[PROD DATA].[Manufactured Qty].[All]" dimensionUniqueName="[PROD DATA]" displayFolder="" count="0" memberValueDatatype="20" unbalanced="0"/>
    <cacheHierarchy uniqueName="[PROD DATA].[Per day Machine Cost made]" caption="Per day Machine Cost made" attribute="1" defaultMemberUniqueName="[PROD DATA].[Per day Machine Cost made].[All]" allUniqueName="[PROD DATA].[Per day Machine Cost made].[All]" dimensionUniqueName="[PROD DATA]" displayFolder="" count="0" memberValueDatatype="5" unbalanced="0"/>
    <cacheHierarchy uniqueName="[PROD DATA].[Press Qty]" caption="Press Qty" attribute="1" defaultMemberUniqueName="[PROD DATA].[Press Qty].[All]" allUniqueName="[PROD DATA].[Press Qty].[All]" dimensionUniqueName="[PROD DATA]" displayFolder="" count="0" memberValueDatatype="20" unbalanced="0"/>
    <cacheHierarchy uniqueName="[PROD DATA].[Processed Qty]" caption="Processed Qty" attribute="1" defaultMemberUniqueName="[PROD DATA].[Processed Qty].[All]" allUniqueName="[PROD DATA].[Processed Qty].[All]" dimensionUniqueName="[PROD DATA]" displayFolder="" count="0" memberValueDatatype="20" unbalanced="0"/>
    <cacheHierarchy uniqueName="[PROD DATA].[Produced Qty]" caption="Produced Qty" attribute="1" defaultMemberUniqueName="[PROD DATA].[Produced Qty].[All]" allUniqueName="[PROD DATA].[Produced Qty].[All]" dimensionUniqueName="[PROD DATA]" displayFolder="" count="0" memberValueDatatype="20" unbalanced="0"/>
    <cacheHierarchy uniqueName="[PROD DATA].[Rejected Qty]" caption="Rejected Qty" attribute="1" defaultMemberUniqueName="[PROD DATA].[Rejected Qty].[All]" allUniqueName="[PROD DATA].[Rejected Qty].[All]" dimensionUniqueName="[PROD DATA]" displayFolder="" count="0" memberValueDatatype="20" unbalanced="0"/>
    <cacheHierarchy uniqueName="[PROD DATA].[Repeat]" caption="Repeat" attribute="1" defaultMemberUniqueName="[PROD DATA].[Repeat].[All]" allUniqueName="[PROD DATA].[Repeat].[All]" dimensionUniqueName="[PROD DATA]" displayFolder="" count="0" memberValueDatatype="20" unbalanced="0"/>
    <cacheHierarchy uniqueName="[PROD DATA].[TotalValue]" caption="TotalValue" attribute="1" defaultMemberUniqueName="[PROD DATA].[TotalValue].[All]" allUniqueName="[PROD DATA].[TotalValue].[All]" dimensionUniqueName="[PROD DATA]" displayFolder="" count="0" memberValueDatatype="5" unbalanced="0"/>
    <cacheHierarchy uniqueName="[PROD DATA].[WO Qty]" caption="WO Qty" attribute="1" defaultMemberUniqueName="[PROD DATA].[WO Qty].[All]" allUniqueName="[PROD DATA].[WO Qty].[All]" dimensionUniqueName="[PROD DATA]" displayFolder="" count="0" memberValueDatatype="20" unbalanced="0"/>
    <cacheHierarchy uniqueName="[PROD DATA].[Wastage Qty]" caption="Wastage Qty" attribute="1" defaultMemberUniqueName="[PROD DATA].[Wastage Qty].[All]" allUniqueName="[PROD DATA].[Wastage Qty].[All]" dimensionUniqueName="[PROD DATA]" displayFolder="" count="0" memberValueDatatype="20" unbalanced="0"/>
    <cacheHierarchy uniqueName="[PROD DATA].[Fiscal DateTime (Day)]" caption="Fiscal DateTime (Day)" attribute="1" defaultMemberUniqueName="[PROD DATA].[Fiscal DateTime (Day)].[All]" allUniqueName="[PROD DATA].[Fiscal DateTime (Day)].[All]" dimensionUniqueName="[PROD DATA]" displayFolder="" count="0" memberValueDatatype="130" unbalanced="0"/>
    <cacheHierarchy uniqueName="[PROD DATA].[Fiscal DateTime (Hour)]" caption="Fiscal DateTime (Hour)" attribute="1" defaultMemberUniqueName="[PROD DATA].[Fiscal DateTime (Hour)].[All]" allUniqueName="[PROD DATA].[Fiscal DateTime (Hour)].[All]" dimensionUniqueName="[PROD DATA]" displayFolder="" count="0" memberValueDatatype="130" unbalanced="0"/>
    <cacheHierarchy uniqueName="[PROD DATA].[Fiscal DateTime (Minute)]" caption="Fiscal DateTime (Minute)" attribute="1" defaultMemberUniqueName="[PROD DATA].[Fiscal DateTime (Minute)].[All]" allUniqueName="[PROD DATA].[Fiscal DateTime (Minute)].[All]" dimensionUniqueName="[PROD DATA]" displayFolder="" count="0" memberValueDatatype="130" unbalanced="0"/>
    <cacheHierarchy uniqueName="[PROD DATA].[Fiscal DateTime (Day Index)]" caption="Fiscal DateTime (Day Index)" attribute="1" defaultMemberUniqueName="[PROD DATA].[Fiscal DateTime (Day Index)].[All]" allUniqueName="[PROD DATA].[Fiscal DateTime (Day Index)].[All]" dimensionUniqueName="[PROD DATA]" displayFolder="" count="0" memberValueDatatype="5" unbalanced="0" hidden="1"/>
    <cacheHierarchy uniqueName="[Measures].[__XL_Count PROD DATA]" caption="__XL_Count PROD DATA" measure="1" displayFolder="" measureGroup="PROD DATA" count="0" hidden="1"/>
    <cacheHierarchy uniqueName="[Measures].[__No measures defined]" caption="__No measures defined" measure="1" displayFolder="" count="0" hidden="1"/>
    <cacheHierarchy uniqueName="[Measures].[Sum of Manufactured Qty]" caption="Sum of Manufactured Qty" measure="1" displayFolder="" measureGroup="PROD DATA" count="0" hidden="1">
      <extLst>
        <ext xmlns:x15="http://schemas.microsoft.com/office/spreadsheetml/2010/11/main" uri="{B97F6D7D-B522-45F9-BDA1-12C45D357490}">
          <x15:cacheHierarchy aggregatedColumn="44"/>
        </ext>
      </extLst>
    </cacheHierarchy>
    <cacheHierarchy uniqueName="[Measures].[Sum of Processed Qty]" caption="Sum of Processed Qty" measure="1" displayFolder="" measureGroup="PROD DATA" count="0" hidden="1">
      <extLst>
        <ext xmlns:x15="http://schemas.microsoft.com/office/spreadsheetml/2010/11/main" uri="{B97F6D7D-B522-45F9-BDA1-12C45D357490}">
          <x15:cacheHierarchy aggregatedColumn="47"/>
        </ext>
      </extLst>
    </cacheHierarchy>
    <cacheHierarchy uniqueName="[Measures].[Sum of Produced Qty]" caption="Sum of Produced Qty" measure="1" displayFolder="" measureGroup="PROD DATA" count="0" hidden="1">
      <extLst>
        <ext xmlns:x15="http://schemas.microsoft.com/office/spreadsheetml/2010/11/main" uri="{B97F6D7D-B522-45F9-BDA1-12C45D357490}">
          <x15:cacheHierarchy aggregatedColumn="48"/>
        </ext>
      </extLst>
    </cacheHierarchy>
    <cacheHierarchy uniqueName="[Measures].[Sum of Rejected Qty]" caption="Sum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Count of Is Final Process]" caption="Count of Is Final Process" measure="1" displayFolder="" measureGroup="PROD DATA" count="0" hidden="1">
      <extLst>
        <ext xmlns:x15="http://schemas.microsoft.com/office/spreadsheetml/2010/11/main" uri="{B97F6D7D-B522-45F9-BDA1-12C45D357490}">
          <x15:cacheHierarchy aggregatedColumn="11"/>
        </ext>
      </extLst>
    </cacheHierarchy>
    <cacheHierarchy uniqueName="[Measures].[Sum of Balance Qty]" caption="Sum of Balance Qty" measure="1" displayFolder="" measureGroup="PROD DATA" count="0" hidden="1">
      <extLst>
        <ext xmlns:x15="http://schemas.microsoft.com/office/spreadsheetml/2010/11/main" uri="{B97F6D7D-B522-45F9-BDA1-12C45D357490}">
          <x15:cacheHierarchy aggregatedColumn="42"/>
        </ext>
      </extLst>
    </cacheHierarchy>
    <cacheHierarchy uniqueName="[Measures].[Sum of WO Qty]" caption="Sum of WO Qty" measure="1" displayFolder="" measureGroup="PROD DATA" count="0" hidden="1">
      <extLst>
        <ext xmlns:x15="http://schemas.microsoft.com/office/spreadsheetml/2010/11/main" uri="{B97F6D7D-B522-45F9-BDA1-12C45D357490}">
          <x15:cacheHierarchy aggregatedColumn="52"/>
        </ext>
      </extLst>
    </cacheHierarchy>
    <cacheHierarchy uniqueName="[Measures].[Count of Wastage Qty]" caption="Count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Sum of Wastage Qty]" caption="Sum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Average of Wastage Qty]" caption="Average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Count of Rejected Qty]" caption="Count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Sum of SO Num]" caption="Sum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SO Num]" caption="Count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Buyer]" caption="Count of Buyer" measure="1" displayFolder="" measureGroup="PRO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Value]" caption="Sum of TotalValue" measure="1" displayFolder="" measureGroup="PROD DATA" count="0" hidden="1">
      <extLst>
        <ext xmlns:x15="http://schemas.microsoft.com/office/spreadsheetml/2010/11/main" uri="{B97F6D7D-B522-45F9-BDA1-12C45D357490}">
          <x15:cacheHierarchy aggregatedColumn="51"/>
        </ext>
      </extLst>
    </cacheHierarchy>
    <cacheHierarchy uniqueName="[Measures].[Sum of Per day Machine Cost made]" caption="Sum of Per day Machine Cost made" measure="1" displayFolder="" measureGroup="PROD DATA" count="0" hidden="1">
      <extLst>
        <ext xmlns:x15="http://schemas.microsoft.com/office/spreadsheetml/2010/11/main" uri="{B97F6D7D-B522-45F9-BDA1-12C45D357490}">
          <x15:cacheHierarchy aggregatedColumn="45"/>
        </ext>
      </extLst>
    </cacheHierarchy>
    <cacheHierarchy uniqueName="[Measures].[Count of Emp Name]" caption="Count of Emp Name" measure="1" displayFolder="" measureGroup="PROD DATA"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PROD DATA" uniqueName="[PROD DATA]" caption="PROD DATA"/>
  </dimensions>
  <measureGroups count="1">
    <measureGroup name="PROD DATA" caption="PROD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Sonawane" refreshedDate="45739.800413194447" backgroundQuery="1" createdVersion="8" refreshedVersion="8" minRefreshableVersion="3" recordCount="0" supportSubquery="1" supportAdvancedDrill="1" xr:uid="{E63B0215-A56C-4D98-A314-8162E3F9E308}">
  <cacheSource type="external" connectionId="2"/>
  <cacheFields count="4">
    <cacheField name="[PROD DATA].[Buyer].[Buyer]" caption="Buyer" numFmtId="0" level="1">
      <sharedItems count="11">
        <s v="BENETTON"/>
        <s v="H&amp;M"/>
        <s v="Jockey"/>
        <s v="LMK- MAX"/>
        <s v="OLD OthersVY"/>
        <s v="Others"/>
        <s v="Taf-Kiabi"/>
        <s v="TARGET-USA"/>
        <s v="TCP"/>
        <s v="TRI-TCHIBO"/>
        <s v="ArB-US Polo" u="1"/>
      </sharedItems>
    </cacheField>
    <cacheField name="[Measures].[Sum of Manufactured Qty]" caption="Sum of Manufactured Qty" numFmtId="0" hierarchy="60" level="32767"/>
    <cacheField name="[Measures].[Sum of Per day Machine Cost made]" caption="Sum of Per day Machine Cost made" numFmtId="0" hierarchy="75" level="32767"/>
    <cacheField name="[PROD DATA].[Fiscal Date].[Fiscal Date]" caption="Fiscal Date" numFmtId="0" hierarchy="7" level="1">
      <sharedItems containsSemiMixedTypes="0" containsNonDate="0" containsString="0"/>
    </cacheField>
  </cacheFields>
  <cacheHierarchies count="77">
    <cacheHierarchy uniqueName="[PROD DATA].[Buyer]" caption="Buyer" attribute="1" defaultMemberUniqueName="[PROD DATA].[Buyer].[All]" allUniqueName="[PROD DATA].[Buyer].[All]" dimensionUniqueName="[PROD DATA]" displayFolder="" count="2" memberValueDatatype="130" unbalanced="0">
      <fieldsUsage count="2">
        <fieldUsage x="-1"/>
        <fieldUsage x="0"/>
      </fieldsUsage>
    </cacheHierarchy>
    <cacheHierarchy uniqueName="[PROD DATA].[Cust Code]" caption="Cust Code" attribute="1" defaultMemberUniqueName="[PROD DATA].[Cust Code].[All]" allUniqueName="[PROD DATA].[Cust Code].[All]" dimensionUniqueName="[PROD DATA]" displayFolder="" count="0" memberValueDatatype="130" unbalanced="0"/>
    <cacheHierarchy uniqueName="[PROD DATA].[Cust Name]" caption="Cust Name" attribute="1" defaultMemberUniqueName="[PROD DATA].[Cust Name].[All]" allUniqueName="[PROD DATA].[Cust Name].[All]" dimensionUniqueName="[PROD DATA]" displayFolder="" count="0" memberValueDatatype="130" unbalanced="0"/>
    <cacheHierarchy uniqueName="[PROD DATA].[Delivery Period]" caption="Delivery Period" attribute="1" defaultMemberUniqueName="[PROD DATA].[Delivery Period].[All]" allUniqueName="[PROD DATA].[Delivery Period].[All]" dimensionUniqueName="[PROD DATA]" displayFolder="" count="0" memberValueDatatype="130" unbalanced="0"/>
    <cacheHierarchy uniqueName="[PROD DATA].[Department Name]" caption="Department Name" attribute="1" defaultMemberUniqueName="[PROD DATA].[Department Name].[All]" allUniqueName="[PROD DATA].[Department Name].[All]" dimensionUniqueName="[PROD DATA]" displayFolder="" count="2" memberValueDatatype="130" unbalanced="0"/>
    <cacheHierarchy uniqueName="[PROD DATA].[EMPCode (MEMP)]" caption="EMPCode (MEMP)" attribute="1" defaultMemberUniqueName="[PROD DATA].[EMPCode (MEMP)].[All]" allUniqueName="[PROD DATA].[EMPCode (MEMP)].[All]" dimensionUniqueName="[PROD DATA]" displayFolder="" count="0" memberValueDatatype="130" unbalanced="0"/>
    <cacheHierarchy uniqueName="[PROD DATA].[Emp Name]" caption="Emp Name" attribute="1" defaultMemberUniqueName="[PROD DATA].[Emp Name].[All]" allUniqueName="[PROD DATA].[Emp Name].[All]" dimensionUniqueName="[PROD DATA]" displayFolder="" count="0" memberValueDatatype="130" unbalanced="0"/>
    <cacheHierarchy uniqueName="[PROD DATA].[Fiscal Date]" caption="Fiscal Date" attribute="1" time="1" defaultMemberUniqueName="[PROD DATA].[Fiscal Date].[All]" allUniqueName="[PROD DATA].[Fiscal Date].[All]" dimensionUniqueName="[PROD DATA]" displayFolder="" count="2" memberValueDatatype="7" unbalanced="0">
      <fieldsUsage count="2">
        <fieldUsage x="-1"/>
        <fieldUsage x="3"/>
      </fieldsUsage>
    </cacheHierarchy>
    <cacheHierarchy uniqueName="[PROD DATA].[Fiscal DateTime]" caption="Fiscal DateTime" attribute="1" time="1" defaultMemberUniqueName="[PROD DATA].[Fiscal DateTime].[All]" allUniqueName="[PROD DATA].[Fiscal DateTime].[All]" dimensionUniqueName="[PROD DATA]" displayFolder="" count="0" memberValueDatatype="7" unbalanced="0"/>
    <cacheHierarchy uniqueName="[PROD DATA].[Form Type]" caption="Form Type" attribute="1" defaultMemberUniqueName="[PROD DATA].[Form Type].[All]" allUniqueName="[PROD DATA].[Form Type].[All]" dimensionUniqueName="[PROD DATA]" displayFolder="" count="0" memberValueDatatype="130" unbalanced="0"/>
    <cacheHierarchy uniqueName="[PROD DATA].[In Active]" caption="In Active" attribute="1" defaultMemberUniqueName="[PROD DATA].[In Active].[All]" allUniqueName="[PROD DATA].[In Active].[All]" dimensionUniqueName="[PROD DATA]" displayFolder="" count="0" memberValueDatatype="11" unbalanced="0"/>
    <cacheHierarchy uniqueName="[PROD DATA].[Is Final Process]" caption="Is Final Process" attribute="1" defaultMemberUniqueName="[PROD DATA].[Is Final Process].[All]" allUniqueName="[PROD DATA].[Is Final Process].[All]" dimensionUniqueName="[PROD DATA]" displayFolder="" count="0" memberValueDatatype="11" unbalanced="0"/>
    <cacheHierarchy uniqueName="[PROD DATA].[Item Code]" caption="Item Code" attribute="1" defaultMemberUniqueName="[PROD DATA].[Item Code].[All]" allUniqueName="[PROD DATA].[Item Code].[All]" dimensionUniqueName="[PROD DATA]" displayFolder="" count="0" memberValueDatatype="130" unbalanced="0"/>
    <cacheHierarchy uniqueName="[PROD DATA].[Item Name]" caption="Item Name" attribute="1" defaultMemberUniqueName="[PROD DATA].[Item Name].[All]" allUniqueName="[PROD DATA].[Item Name].[All]" dimensionUniqueName="[PROD DATA]" displayFolder="" count="0" memberValueDatatype="130" unbalanced="0"/>
    <cacheHierarchy uniqueName="[PROD DATA].[Machine Name]" caption="Machine Name" attribute="1" defaultMemberUniqueName="[PROD DATA].[Machine Name].[All]" allUniqueName="[PROD DATA].[Machine Name].[All]" dimensionUniqueName="[PROD DATA]" displayFolder="" count="0" memberValueDatatype="130" unbalanced="0"/>
    <cacheHierarchy uniqueName="[PROD DATA].[Machine Code]" caption="Machine Code" attribute="1" defaultMemberUniqueName="[PROD DATA].[Machine Code].[All]" allUniqueName="[PROD DATA].[Machine Code].[All]" dimensionUniqueName="[PROD DATA]" displayFolder="" count="0" memberValueDatatype="130" unbalanced="0"/>
    <cacheHierarchy uniqueName="[PROD DATA].[Operation Code]" caption="Operation Code" attribute="1" defaultMemberUniqueName="[PROD DATA].[Operation Code].[All]" allUniqueName="[PROD DATA].[Operation Code].[All]" dimensionUniqueName="[PROD DATA]" displayFolder="" count="0" memberValueDatatype="130" unbalanced="0"/>
    <cacheHierarchy uniqueName="[PROD DATA].[Operation Name]" caption="Operation Name" attribute="1" defaultMemberUniqueName="[PROD DATA].[Operation Name].[All]" allUniqueName="[PROD DATA].[Operation Name].[All]" dimensionUniqueName="[PROD DATA]" displayFolder="" count="2" memberValueDatatype="130" unbalanced="0"/>
    <cacheHierarchy uniqueName="[PROD DATA].[Rpm]" caption="Rpm" attribute="1" defaultMemberUniqueName="[PROD DATA].[Rpm].[All]" allUniqueName="[PROD DATA].[Rpm].[All]" dimensionUniqueName="[PROD DATA]" displayFolder="" count="0" memberValueDatatype="20" unbalanced="0"/>
    <cacheHierarchy uniqueName="[PROD DATA].[SAP So Num]" caption="SAP So Num" attribute="1" defaultMemberUniqueName="[PROD DATA].[SAP So Num].[All]" allUniqueName="[PROD DATA].[SAP So Num].[All]" dimensionUniqueName="[PROD DATA]" displayFolder="" count="0" memberValueDatatype="20" unbalanced="0"/>
    <cacheHierarchy uniqueName="[PROD DATA].[Shortages]" caption="Shortages" attribute="1" defaultMemberUniqueName="[PROD DATA].[Shortages].[All]" allUniqueName="[PROD DATA].[Shortages].[All]" dimensionUniqueName="[PROD DATA]" displayFolder="" count="0" memberValueDatatype="11" unbalanced="0"/>
    <cacheHierarchy uniqueName="[PROD DATA].[SNO]" caption="SNO" attribute="1" defaultMemberUniqueName="[PROD DATA].[SNO].[All]" allUniqueName="[PROD DATA].[SNO].[All]" dimensionUniqueName="[PROD DATA]" displayFolder="" count="0" memberValueDatatype="20" unbalanced="0"/>
    <cacheHierarchy uniqueName="[PROD DATA].[SO Del Date]" caption="SO Del Date" attribute="1" time="1" defaultMemberUniqueName="[PROD DATA].[SO Del Date].[All]" allUniqueName="[PROD DATA].[SO Del Date].[All]" dimensionUniqueName="[PROD DATA]" displayFolder="" count="0" memberValueDatatype="7" unbalanced="0"/>
    <cacheHierarchy uniqueName="[PROD DATA].[SO Delivery Date]" caption="SO Delivery Date" attribute="1" time="1" defaultMemberUniqueName="[PROD DATA].[SO Delivery Date].[All]" allUniqueName="[PROD DATA].[SO Delivery Date].[All]" dimensionUniqueName="[PROD DATA]" displayFolder="" count="0" memberValueDatatype="7" unbalanced="0"/>
    <cacheHierarchy uniqueName="[PROD DATA].[SO Docdate]" caption="SO Docdate" attribute="1" time="1" defaultMemberUniqueName="[PROD DATA].[SO Docdate].[All]" allUniqueName="[PROD DATA].[SO Docdate].[All]" dimensionUniqueName="[PROD DATA]" displayFolder="" count="0" memberValueDatatype="7" unbalanced="0"/>
    <cacheHierarchy uniqueName="[PROD DATA].[SO DocDate F]" caption="SO DocDate F" attribute="1" time="1" defaultMemberUniqueName="[PROD DATA].[SO DocDate F].[All]" allUniqueName="[PROD DATA].[SO DocDate F].[All]" dimensionUniqueName="[PROD DATA]" displayFolder="" count="0" memberValueDatatype="7" unbalanced="0"/>
    <cacheHierarchy uniqueName="[PROD DATA].[SO Expected Delivery F]" caption="SO Expected Delivery F" attribute="1" time="1" defaultMemberUniqueName="[PROD DATA].[SO Expected Delivery F].[All]" allUniqueName="[PROD DATA].[SO Expected Delivery F].[All]" dimensionUniqueName="[PROD DATA]" displayFolder="" count="0" memberValueDatatype="7" unbalanced="0"/>
    <cacheHierarchy uniqueName="[PROD DATA].[SO Num]" caption="SO Num" attribute="1" defaultMemberUniqueName="[PROD DATA].[SO Num].[All]" allUniqueName="[PROD DATA].[SO Num].[All]" dimensionUniqueName="[PROD DATA]" displayFolder="" count="0" memberValueDatatype="20" unbalanced="0"/>
    <cacheHierarchy uniqueName="[PROD DATA].[So Posting Date]" caption="So Posting Date" attribute="1" time="1" defaultMemberUniqueName="[PROD DATA].[So Posting Date].[All]" allUniqueName="[PROD DATA].[So Posting Date].[All]" dimensionUniqueName="[PROD DATA]" displayFolder="" count="0" memberValueDatatype="7" unbalanced="0"/>
    <cacheHierarchy uniqueName="[PROD DATA].[Start Time]" caption="Start Time" attribute="1" time="1" defaultMemberUniqueName="[PROD DATA].[Start Time].[All]" allUniqueName="[PROD DATA].[Start Time].[All]" dimensionUniqueName="[PROD DATA]" displayFolder="" count="0" memberValueDatatype="7" unbalanced="0"/>
    <cacheHierarchy uniqueName="[PROD DATA].[U_GRCDate]" caption="U_GRCDate" attribute="1" time="1" defaultMemberUniqueName="[PROD DATA].[U_GRCDate].[All]" allUniqueName="[PROD DATA].[U_GRCDate].[All]" dimensionUniqueName="[PROD DATA]" displayFolder="" count="0" memberValueDatatype="7" unbalanced="0"/>
    <cacheHierarchy uniqueName="[PROD DATA].[U_GRRate]" caption="U_GRRate" attribute="1" defaultMemberUniqueName="[PROD DATA].[U_GRRate].[All]" allUniqueName="[PROD DATA].[U_GRRate].[All]" dimensionUniqueName="[PROD DATA]" displayFolder="" count="0" memberValueDatatype="5" unbalanced="0"/>
    <cacheHierarchy uniqueName="[PROD DATA].[U_unitdeldt]" caption="U_unitdeldt" attribute="1" time="1" defaultMemberUniqueName="[PROD DATA].[U_unitdeldt].[All]" allUniqueName="[PROD DATA].[U_unitdeldt].[All]" dimensionUniqueName="[PROD DATA]" displayFolder="" count="0" memberValueDatatype="7" unbalanced="0"/>
    <cacheHierarchy uniqueName="[PROD DATA].[User Id]" caption="User Id" attribute="1" defaultMemberUniqueName="[PROD DATA].[User Id].[All]" allUniqueName="[PROD DATA].[User Id].[All]" dimensionUniqueName="[PROD DATA]" displayFolder="" count="0" memberValueDatatype="20" unbalanced="0"/>
    <cacheHierarchy uniqueName="[PROD DATA].[User Id1]" caption="User Id1" attribute="1" defaultMemberUniqueName="[PROD DATA].[User Id1].[All]" allUniqueName="[PROD DATA].[User Id1].[All]" dimensionUniqueName="[PROD DATA]" displayFolder="" count="0" memberValueDatatype="20" unbalanced="0"/>
    <cacheHierarchy uniqueName="[PROD DATA].[User Name]" caption="User Name" attribute="1" defaultMemberUniqueName="[PROD DATA].[User Name].[All]" allUniqueName="[PROD DATA].[User Name].[All]" dimensionUniqueName="[PROD DATA]" displayFolder="" count="0" memberValueDatatype="130" unbalanced="0"/>
    <cacheHierarchy uniqueName="[PROD DATA].[Variant Name]" caption="Variant Name" attribute="1" defaultMemberUniqueName="[PROD DATA].[Variant Name].[All]" allUniqueName="[PROD DATA].[Variant Name].[All]" dimensionUniqueName="[PROD DATA]" displayFolder="" count="0" memberValueDatatype="130" unbalanced="0"/>
    <cacheHierarchy uniqueName="[PROD DATA].[WO Date]" caption="WO Date" attribute="1" time="1" defaultMemberUniqueName="[PROD DATA].[WO Date].[All]" allUniqueName="[PROD DATA].[WO Date].[All]" dimensionUniqueName="[PROD DATA]" displayFolder="" count="0" memberValueDatatype="7" unbalanced="0"/>
    <cacheHierarchy uniqueName="[PROD DATA].[WO Number]" caption="WO Number" attribute="1" defaultMemberUniqueName="[PROD DATA].[WO Number].[All]" allUniqueName="[PROD DATA].[WO Number].[All]" dimensionUniqueName="[PROD DATA]" displayFolder="" count="0" memberValueDatatype="20" unbalanced="0"/>
    <cacheHierarchy uniqueName="[PROD DATA].[WO Status]" caption="WO Status" attribute="1" defaultMemberUniqueName="[PROD DATA].[WO Status].[All]" allUniqueName="[PROD DATA].[WO Status].[All]" dimensionUniqueName="[PROD DATA]" displayFolder="" count="0" memberValueDatatype="130" unbalanced="0"/>
    <cacheHierarchy uniqueName="[PROD DATA].[Work Centre Code]" caption="Work Centre Code" attribute="1" defaultMemberUniqueName="[PROD DATA].[Work Centre Code].[All]" allUniqueName="[PROD DATA].[Work Centre Code].[All]" dimensionUniqueName="[PROD DATA]" displayFolder="" count="0" memberValueDatatype="130" unbalanced="0"/>
    <cacheHierarchy uniqueName="[PROD DATA].[Work Centre Name]" caption="Work Centre Name" attribute="1" defaultMemberUniqueName="[PROD DATA].[Work Centre Name].[All]" allUniqueName="[PROD DATA].[Work Centre Name].[All]" dimensionUniqueName="[PROD DATA]" displayFolder="" count="0" memberValueDatatype="130" unbalanced="0"/>
    <cacheHierarchy uniqueName="[PROD DATA].[Balance Qty]" caption="Balance Qty" attribute="1" defaultMemberUniqueName="[PROD DATA].[Balance Qty].[All]" allUniqueName="[PROD DATA].[Balance Qty].[All]" dimensionUniqueName="[PROD DATA]" displayFolder="" count="0" memberValueDatatype="20" unbalanced="0"/>
    <cacheHierarchy uniqueName="[PROD DATA].[Fiscal Year]" caption="Fiscal Year" attribute="1" defaultMemberUniqueName="[PROD DATA].[Fiscal Year].[All]" allUniqueName="[PROD DATA].[Fiscal Year].[All]" dimensionUniqueName="[PROD DATA]" displayFolder="" count="0" memberValueDatatype="20" unbalanced="0"/>
    <cacheHierarchy uniqueName="[PROD DATA].[Manufactured Qty]" caption="Manufactured Qty" attribute="1" defaultMemberUniqueName="[PROD DATA].[Manufactured Qty].[All]" allUniqueName="[PROD DATA].[Manufactured Qty].[All]" dimensionUniqueName="[PROD DATA]" displayFolder="" count="0" memberValueDatatype="20" unbalanced="0"/>
    <cacheHierarchy uniqueName="[PROD DATA].[Per day Machine Cost made]" caption="Per day Machine Cost made" attribute="1" defaultMemberUniqueName="[PROD DATA].[Per day Machine Cost made].[All]" allUniqueName="[PROD DATA].[Per day Machine Cost made].[All]" dimensionUniqueName="[PROD DATA]" displayFolder="" count="0" memberValueDatatype="5" unbalanced="0"/>
    <cacheHierarchy uniqueName="[PROD DATA].[Press Qty]" caption="Press Qty" attribute="1" defaultMemberUniqueName="[PROD DATA].[Press Qty].[All]" allUniqueName="[PROD DATA].[Press Qty].[All]" dimensionUniqueName="[PROD DATA]" displayFolder="" count="0" memberValueDatatype="20" unbalanced="0"/>
    <cacheHierarchy uniqueName="[PROD DATA].[Processed Qty]" caption="Processed Qty" attribute="1" defaultMemberUniqueName="[PROD DATA].[Processed Qty].[All]" allUniqueName="[PROD DATA].[Processed Qty].[All]" dimensionUniqueName="[PROD DATA]" displayFolder="" count="0" memberValueDatatype="20" unbalanced="0"/>
    <cacheHierarchy uniqueName="[PROD DATA].[Produced Qty]" caption="Produced Qty" attribute="1" defaultMemberUniqueName="[PROD DATA].[Produced Qty].[All]" allUniqueName="[PROD DATA].[Produced Qty].[All]" dimensionUniqueName="[PROD DATA]" displayFolder="" count="0" memberValueDatatype="20" unbalanced="0"/>
    <cacheHierarchy uniqueName="[PROD DATA].[Rejected Qty]" caption="Rejected Qty" attribute="1" defaultMemberUniqueName="[PROD DATA].[Rejected Qty].[All]" allUniqueName="[PROD DATA].[Rejected Qty].[All]" dimensionUniqueName="[PROD DATA]" displayFolder="" count="0" memberValueDatatype="20" unbalanced="0"/>
    <cacheHierarchy uniqueName="[PROD DATA].[Repeat]" caption="Repeat" attribute="1" defaultMemberUniqueName="[PROD DATA].[Repeat].[All]" allUniqueName="[PROD DATA].[Repeat].[All]" dimensionUniqueName="[PROD DATA]" displayFolder="" count="0" memberValueDatatype="20" unbalanced="0"/>
    <cacheHierarchy uniqueName="[PROD DATA].[TotalValue]" caption="TotalValue" attribute="1" defaultMemberUniqueName="[PROD DATA].[TotalValue].[All]" allUniqueName="[PROD DATA].[TotalValue].[All]" dimensionUniqueName="[PROD DATA]" displayFolder="" count="0" memberValueDatatype="5" unbalanced="0"/>
    <cacheHierarchy uniqueName="[PROD DATA].[WO Qty]" caption="WO Qty" attribute="1" defaultMemberUniqueName="[PROD DATA].[WO Qty].[All]" allUniqueName="[PROD DATA].[WO Qty].[All]" dimensionUniqueName="[PROD DATA]" displayFolder="" count="0" memberValueDatatype="20" unbalanced="0"/>
    <cacheHierarchy uniqueName="[PROD DATA].[Wastage Qty]" caption="Wastage Qty" attribute="1" defaultMemberUniqueName="[PROD DATA].[Wastage Qty].[All]" allUniqueName="[PROD DATA].[Wastage Qty].[All]" dimensionUniqueName="[PROD DATA]" displayFolder="" count="0" memberValueDatatype="20" unbalanced="0"/>
    <cacheHierarchy uniqueName="[PROD DATA].[Fiscal DateTime (Day)]" caption="Fiscal DateTime (Day)" attribute="1" defaultMemberUniqueName="[PROD DATA].[Fiscal DateTime (Day)].[All]" allUniqueName="[PROD DATA].[Fiscal DateTime (Day)].[All]" dimensionUniqueName="[PROD DATA]" displayFolder="" count="0" memberValueDatatype="130" unbalanced="0"/>
    <cacheHierarchy uniqueName="[PROD DATA].[Fiscal DateTime (Hour)]" caption="Fiscal DateTime (Hour)" attribute="1" defaultMemberUniqueName="[PROD DATA].[Fiscal DateTime (Hour)].[All]" allUniqueName="[PROD DATA].[Fiscal DateTime (Hour)].[All]" dimensionUniqueName="[PROD DATA]" displayFolder="" count="0" memberValueDatatype="130" unbalanced="0"/>
    <cacheHierarchy uniqueName="[PROD DATA].[Fiscal DateTime (Minute)]" caption="Fiscal DateTime (Minute)" attribute="1" defaultMemberUniqueName="[PROD DATA].[Fiscal DateTime (Minute)].[All]" allUniqueName="[PROD DATA].[Fiscal DateTime (Minute)].[All]" dimensionUniqueName="[PROD DATA]" displayFolder="" count="0" memberValueDatatype="130" unbalanced="0"/>
    <cacheHierarchy uniqueName="[PROD DATA].[Fiscal DateTime (Day Index)]" caption="Fiscal DateTime (Day Index)" attribute="1" defaultMemberUniqueName="[PROD DATA].[Fiscal DateTime (Day Index)].[All]" allUniqueName="[PROD DATA].[Fiscal DateTime (Day Index)].[All]" dimensionUniqueName="[PROD DATA]" displayFolder="" count="0" memberValueDatatype="5" unbalanced="0" hidden="1"/>
    <cacheHierarchy uniqueName="[Measures].[__XL_Count PROD DATA]" caption="__XL_Count PROD DATA" measure="1" displayFolder="" measureGroup="PROD DATA" count="0" hidden="1"/>
    <cacheHierarchy uniqueName="[Measures].[__No measures defined]" caption="__No measures defined" measure="1" displayFolder="" count="0" hidden="1"/>
    <cacheHierarchy uniqueName="[Measures].[Sum of Manufactured Qty]" caption="Sum of Manufactured Qty" measure="1" displayFolder="" measureGroup="PROD DATA"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Processed Qty]" caption="Sum of Processed Qty" measure="1" displayFolder="" measureGroup="PROD DATA" count="0" hidden="1">
      <extLst>
        <ext xmlns:x15="http://schemas.microsoft.com/office/spreadsheetml/2010/11/main" uri="{B97F6D7D-B522-45F9-BDA1-12C45D357490}">
          <x15:cacheHierarchy aggregatedColumn="47"/>
        </ext>
      </extLst>
    </cacheHierarchy>
    <cacheHierarchy uniqueName="[Measures].[Sum of Produced Qty]" caption="Sum of Produced Qty" measure="1" displayFolder="" measureGroup="PROD DATA" count="0" hidden="1">
      <extLst>
        <ext xmlns:x15="http://schemas.microsoft.com/office/spreadsheetml/2010/11/main" uri="{B97F6D7D-B522-45F9-BDA1-12C45D357490}">
          <x15:cacheHierarchy aggregatedColumn="48"/>
        </ext>
      </extLst>
    </cacheHierarchy>
    <cacheHierarchy uniqueName="[Measures].[Sum of Rejected Qty]" caption="Sum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Count of Is Final Process]" caption="Count of Is Final Process" measure="1" displayFolder="" measureGroup="PROD DATA" count="0" hidden="1">
      <extLst>
        <ext xmlns:x15="http://schemas.microsoft.com/office/spreadsheetml/2010/11/main" uri="{B97F6D7D-B522-45F9-BDA1-12C45D357490}">
          <x15:cacheHierarchy aggregatedColumn="11"/>
        </ext>
      </extLst>
    </cacheHierarchy>
    <cacheHierarchy uniqueName="[Measures].[Sum of Balance Qty]" caption="Sum of Balance Qty" measure="1" displayFolder="" measureGroup="PROD DATA" count="0" hidden="1">
      <extLst>
        <ext xmlns:x15="http://schemas.microsoft.com/office/spreadsheetml/2010/11/main" uri="{B97F6D7D-B522-45F9-BDA1-12C45D357490}">
          <x15:cacheHierarchy aggregatedColumn="42"/>
        </ext>
      </extLst>
    </cacheHierarchy>
    <cacheHierarchy uniqueName="[Measures].[Sum of WO Qty]" caption="Sum of WO Qty" measure="1" displayFolder="" measureGroup="PROD DATA" count="0" hidden="1">
      <extLst>
        <ext xmlns:x15="http://schemas.microsoft.com/office/spreadsheetml/2010/11/main" uri="{B97F6D7D-B522-45F9-BDA1-12C45D357490}">
          <x15:cacheHierarchy aggregatedColumn="52"/>
        </ext>
      </extLst>
    </cacheHierarchy>
    <cacheHierarchy uniqueName="[Measures].[Count of Wastage Qty]" caption="Count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Sum of Wastage Qty]" caption="Sum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Average of Wastage Qty]" caption="Average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Count of Rejected Qty]" caption="Count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Sum of SO Num]" caption="Sum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SO Num]" caption="Count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Buyer]" caption="Count of Buyer" measure="1" displayFolder="" measureGroup="PROD DATA" count="0" hidden="1">
      <extLst>
        <ext xmlns:x15="http://schemas.microsoft.com/office/spreadsheetml/2010/11/main" uri="{B97F6D7D-B522-45F9-BDA1-12C45D357490}">
          <x15:cacheHierarchy aggregatedColumn="0"/>
        </ext>
      </extLst>
    </cacheHierarchy>
    <cacheHierarchy uniqueName="[Measures].[Sum of TotalValue]" caption="Sum of TotalValue" measure="1" displayFolder="" measureGroup="PROD DATA" count="0" hidden="1">
      <extLst>
        <ext xmlns:x15="http://schemas.microsoft.com/office/spreadsheetml/2010/11/main" uri="{B97F6D7D-B522-45F9-BDA1-12C45D357490}">
          <x15:cacheHierarchy aggregatedColumn="51"/>
        </ext>
      </extLst>
    </cacheHierarchy>
    <cacheHierarchy uniqueName="[Measures].[Sum of Per day Machine Cost made]" caption="Sum of Per day Machine Cost made" measure="1" displayFolder="" measureGroup="PROD DATA" count="0" oneField="1" hidden="1">
      <fieldsUsage count="1">
        <fieldUsage x="2"/>
      </fieldsUsage>
      <extLst>
        <ext xmlns:x15="http://schemas.microsoft.com/office/spreadsheetml/2010/11/main" uri="{B97F6D7D-B522-45F9-BDA1-12C45D357490}">
          <x15:cacheHierarchy aggregatedColumn="45"/>
        </ext>
      </extLst>
    </cacheHierarchy>
    <cacheHierarchy uniqueName="[Measures].[Count of Emp Name]" caption="Count of Emp Name" measure="1" displayFolder="" measureGroup="PROD DATA"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PROD DATA" uniqueName="[PROD DATA]" caption="PROD DATA"/>
  </dimensions>
  <measureGroups count="1">
    <measureGroup name="PROD DATA" caption="PROD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Sonawane" refreshedDate="45739.774477662038" backgroundQuery="1" createdVersion="3" refreshedVersion="8" minRefreshableVersion="3" recordCount="0" supportSubquery="1" supportAdvancedDrill="1" xr:uid="{31C2D772-68F9-405A-A912-D72E6718BE5B}">
  <cacheSource type="external" connectionId="2">
    <extLst>
      <ext xmlns:x14="http://schemas.microsoft.com/office/spreadsheetml/2009/9/main" uri="{F057638F-6D5F-4e77-A914-E7F072B9BCA8}">
        <x14:sourceConnection name="ThisWorkbookDataModel"/>
      </ext>
    </extLst>
  </cacheSource>
  <cacheFields count="0"/>
  <cacheHierarchies count="77">
    <cacheHierarchy uniqueName="[PROD DATA].[Buyer]" caption="Buyer" attribute="1" defaultMemberUniqueName="[PROD DATA].[Buyer].[All]" allUniqueName="[PROD DATA].[Buyer].[All]" dimensionUniqueName="[PROD DATA]" displayFolder="" count="0" memberValueDatatype="130" unbalanced="0"/>
    <cacheHierarchy uniqueName="[PROD DATA].[Cust Code]" caption="Cust Code" attribute="1" defaultMemberUniqueName="[PROD DATA].[Cust Code].[All]" allUniqueName="[PROD DATA].[Cust Code].[All]" dimensionUniqueName="[PROD DATA]" displayFolder="" count="0" memberValueDatatype="130" unbalanced="0"/>
    <cacheHierarchy uniqueName="[PROD DATA].[Cust Name]" caption="Cust Name" attribute="1" defaultMemberUniqueName="[PROD DATA].[Cust Name].[All]" allUniqueName="[PROD DATA].[Cust Name].[All]" dimensionUniqueName="[PROD DATA]" displayFolder="" count="0" memberValueDatatype="130" unbalanced="0"/>
    <cacheHierarchy uniqueName="[PROD DATA].[Delivery Period]" caption="Delivery Period" attribute="1" defaultMemberUniqueName="[PROD DATA].[Delivery Period].[All]" allUniqueName="[PROD DATA].[Delivery Period].[All]" dimensionUniqueName="[PROD DATA]" displayFolder="" count="0" memberValueDatatype="130" unbalanced="0"/>
    <cacheHierarchy uniqueName="[PROD DATA].[Department Name]" caption="Department Name" attribute="1" defaultMemberUniqueName="[PROD DATA].[Department Name].[All]" allUniqueName="[PROD DATA].[Department Name].[All]" dimensionUniqueName="[PROD DATA]" displayFolder="" count="2" memberValueDatatype="130" unbalanced="0"/>
    <cacheHierarchy uniqueName="[PROD DATA].[EMPCode (MEMP)]" caption="EMPCode (MEMP)" attribute="1" defaultMemberUniqueName="[PROD DATA].[EMPCode (MEMP)].[All]" allUniqueName="[PROD DATA].[EMPCode (MEMP)].[All]" dimensionUniqueName="[PROD DATA]" displayFolder="" count="0" memberValueDatatype="130" unbalanced="0"/>
    <cacheHierarchy uniqueName="[PROD DATA].[Emp Name]" caption="Emp Name" attribute="1" defaultMemberUniqueName="[PROD DATA].[Emp Name].[All]" allUniqueName="[PROD DATA].[Emp Name].[All]" dimensionUniqueName="[PROD DATA]" displayFolder="" count="0" memberValueDatatype="130" unbalanced="0"/>
    <cacheHierarchy uniqueName="[PROD DATA].[Fiscal Date]" caption="Fiscal Date" attribute="1" time="1" defaultMemberUniqueName="[PROD DATA].[Fiscal Date].[All]" allUniqueName="[PROD DATA].[Fiscal Date].[All]" dimensionUniqueName="[PROD DATA]" displayFolder="" count="2" memberValueDatatype="7" unbalanced="0"/>
    <cacheHierarchy uniqueName="[PROD DATA].[Fiscal DateTime]" caption="Fiscal DateTime" attribute="1" time="1" defaultMemberUniqueName="[PROD DATA].[Fiscal DateTime].[All]" allUniqueName="[PROD DATA].[Fiscal DateTime].[All]" dimensionUniqueName="[PROD DATA]" displayFolder="" count="0" memberValueDatatype="7" unbalanced="0"/>
    <cacheHierarchy uniqueName="[PROD DATA].[Form Type]" caption="Form Type" attribute="1" defaultMemberUniqueName="[PROD DATA].[Form Type].[All]" allUniqueName="[PROD DATA].[Form Type].[All]" dimensionUniqueName="[PROD DATA]" displayFolder="" count="0" memberValueDatatype="130" unbalanced="0"/>
    <cacheHierarchy uniqueName="[PROD DATA].[In Active]" caption="In Active" attribute="1" defaultMemberUniqueName="[PROD DATA].[In Active].[All]" allUniqueName="[PROD DATA].[In Active].[All]" dimensionUniqueName="[PROD DATA]" displayFolder="" count="0" memberValueDatatype="11" unbalanced="0"/>
    <cacheHierarchy uniqueName="[PROD DATA].[Is Final Process]" caption="Is Final Process" attribute="1" defaultMemberUniqueName="[PROD DATA].[Is Final Process].[All]" allUniqueName="[PROD DATA].[Is Final Process].[All]" dimensionUniqueName="[PROD DATA]" displayFolder="" count="0" memberValueDatatype="11" unbalanced="0"/>
    <cacheHierarchy uniqueName="[PROD DATA].[Item Code]" caption="Item Code" attribute="1" defaultMemberUniqueName="[PROD DATA].[Item Code].[All]" allUniqueName="[PROD DATA].[Item Code].[All]" dimensionUniqueName="[PROD DATA]" displayFolder="" count="0" memberValueDatatype="130" unbalanced="0"/>
    <cacheHierarchy uniqueName="[PROD DATA].[Item Name]" caption="Item Name" attribute="1" defaultMemberUniqueName="[PROD DATA].[Item Name].[All]" allUniqueName="[PROD DATA].[Item Name].[All]" dimensionUniqueName="[PROD DATA]" displayFolder="" count="0" memberValueDatatype="130" unbalanced="0"/>
    <cacheHierarchy uniqueName="[PROD DATA].[Machine Name]" caption="Machine Name" attribute="1" defaultMemberUniqueName="[PROD DATA].[Machine Name].[All]" allUniqueName="[PROD DATA].[Machine Name].[All]" dimensionUniqueName="[PROD DATA]" displayFolder="" count="0" memberValueDatatype="130" unbalanced="0"/>
    <cacheHierarchy uniqueName="[PROD DATA].[Machine Code]" caption="Machine Code" attribute="1" defaultMemberUniqueName="[PROD DATA].[Machine Code].[All]" allUniqueName="[PROD DATA].[Machine Code].[All]" dimensionUniqueName="[PROD DATA]" displayFolder="" count="0" memberValueDatatype="130" unbalanced="0"/>
    <cacheHierarchy uniqueName="[PROD DATA].[Operation Code]" caption="Operation Code" attribute="1" defaultMemberUniqueName="[PROD DATA].[Operation Code].[All]" allUniqueName="[PROD DATA].[Operation Code].[All]" dimensionUniqueName="[PROD DATA]" displayFolder="" count="0" memberValueDatatype="130" unbalanced="0"/>
    <cacheHierarchy uniqueName="[PROD DATA].[Operation Name]" caption="Operation Name" attribute="1" defaultMemberUniqueName="[PROD DATA].[Operation Name].[All]" allUniqueName="[PROD DATA].[Operation Name].[All]" dimensionUniqueName="[PROD DATA]" displayFolder="" count="2" memberValueDatatype="130" unbalanced="0"/>
    <cacheHierarchy uniqueName="[PROD DATA].[Rpm]" caption="Rpm" attribute="1" defaultMemberUniqueName="[PROD DATA].[Rpm].[All]" allUniqueName="[PROD DATA].[Rpm].[All]" dimensionUniqueName="[PROD DATA]" displayFolder="" count="0" memberValueDatatype="20" unbalanced="0"/>
    <cacheHierarchy uniqueName="[PROD DATA].[SAP So Num]" caption="SAP So Num" attribute="1" defaultMemberUniqueName="[PROD DATA].[SAP So Num].[All]" allUniqueName="[PROD DATA].[SAP So Num].[All]" dimensionUniqueName="[PROD DATA]" displayFolder="" count="0" memberValueDatatype="20" unbalanced="0"/>
    <cacheHierarchy uniqueName="[PROD DATA].[Shortages]" caption="Shortages" attribute="1" defaultMemberUniqueName="[PROD DATA].[Shortages].[All]" allUniqueName="[PROD DATA].[Shortages].[All]" dimensionUniqueName="[PROD DATA]" displayFolder="" count="0" memberValueDatatype="11" unbalanced="0"/>
    <cacheHierarchy uniqueName="[PROD DATA].[SNO]" caption="SNO" attribute="1" defaultMemberUniqueName="[PROD DATA].[SNO].[All]" allUniqueName="[PROD DATA].[SNO].[All]" dimensionUniqueName="[PROD DATA]" displayFolder="" count="0" memberValueDatatype="20" unbalanced="0"/>
    <cacheHierarchy uniqueName="[PROD DATA].[SO Del Date]" caption="SO Del Date" attribute="1" time="1" defaultMemberUniqueName="[PROD DATA].[SO Del Date].[All]" allUniqueName="[PROD DATA].[SO Del Date].[All]" dimensionUniqueName="[PROD DATA]" displayFolder="" count="0" memberValueDatatype="7" unbalanced="0"/>
    <cacheHierarchy uniqueName="[PROD DATA].[SO Delivery Date]" caption="SO Delivery Date" attribute="1" time="1" defaultMemberUniqueName="[PROD DATA].[SO Delivery Date].[All]" allUniqueName="[PROD DATA].[SO Delivery Date].[All]" dimensionUniqueName="[PROD DATA]" displayFolder="" count="0" memberValueDatatype="7" unbalanced="0"/>
    <cacheHierarchy uniqueName="[PROD DATA].[SO Docdate]" caption="SO Docdate" attribute="1" time="1" defaultMemberUniqueName="[PROD DATA].[SO Docdate].[All]" allUniqueName="[PROD DATA].[SO Docdate].[All]" dimensionUniqueName="[PROD DATA]" displayFolder="" count="0" memberValueDatatype="7" unbalanced="0"/>
    <cacheHierarchy uniqueName="[PROD DATA].[SO DocDate F]" caption="SO DocDate F" attribute="1" time="1" defaultMemberUniqueName="[PROD DATA].[SO DocDate F].[All]" allUniqueName="[PROD DATA].[SO DocDate F].[All]" dimensionUniqueName="[PROD DATA]" displayFolder="" count="0" memberValueDatatype="7" unbalanced="0"/>
    <cacheHierarchy uniqueName="[PROD DATA].[SO Expected Delivery F]" caption="SO Expected Delivery F" attribute="1" time="1" defaultMemberUniqueName="[PROD DATA].[SO Expected Delivery F].[All]" allUniqueName="[PROD DATA].[SO Expected Delivery F].[All]" dimensionUniqueName="[PROD DATA]" displayFolder="" count="0" memberValueDatatype="7" unbalanced="0"/>
    <cacheHierarchy uniqueName="[PROD DATA].[SO Num]" caption="SO Num" attribute="1" defaultMemberUniqueName="[PROD DATA].[SO Num].[All]" allUniqueName="[PROD DATA].[SO Num].[All]" dimensionUniqueName="[PROD DATA]" displayFolder="" count="0" memberValueDatatype="20" unbalanced="0"/>
    <cacheHierarchy uniqueName="[PROD DATA].[So Posting Date]" caption="So Posting Date" attribute="1" time="1" defaultMemberUniqueName="[PROD DATA].[So Posting Date].[All]" allUniqueName="[PROD DATA].[So Posting Date].[All]" dimensionUniqueName="[PROD DATA]" displayFolder="" count="0" memberValueDatatype="7" unbalanced="0"/>
    <cacheHierarchy uniqueName="[PROD DATA].[Start Time]" caption="Start Time" attribute="1" time="1" defaultMemberUniqueName="[PROD DATA].[Start Time].[All]" allUniqueName="[PROD DATA].[Start Time].[All]" dimensionUniqueName="[PROD DATA]" displayFolder="" count="0" memberValueDatatype="7" unbalanced="0"/>
    <cacheHierarchy uniqueName="[PROD DATA].[U_GRCDate]" caption="U_GRCDate" attribute="1" time="1" defaultMemberUniqueName="[PROD DATA].[U_GRCDate].[All]" allUniqueName="[PROD DATA].[U_GRCDate].[All]" dimensionUniqueName="[PROD DATA]" displayFolder="" count="0" memberValueDatatype="7" unbalanced="0"/>
    <cacheHierarchy uniqueName="[PROD DATA].[U_GRRate]" caption="U_GRRate" attribute="1" defaultMemberUniqueName="[PROD DATA].[U_GRRate].[All]" allUniqueName="[PROD DATA].[U_GRRate].[All]" dimensionUniqueName="[PROD DATA]" displayFolder="" count="0" memberValueDatatype="5" unbalanced="0"/>
    <cacheHierarchy uniqueName="[PROD DATA].[U_unitdeldt]" caption="U_unitdeldt" attribute="1" time="1" defaultMemberUniqueName="[PROD DATA].[U_unitdeldt].[All]" allUniqueName="[PROD DATA].[U_unitdeldt].[All]" dimensionUniqueName="[PROD DATA]" displayFolder="" count="0" memberValueDatatype="7" unbalanced="0"/>
    <cacheHierarchy uniqueName="[PROD DATA].[User Id]" caption="User Id" attribute="1" defaultMemberUniqueName="[PROD DATA].[User Id].[All]" allUniqueName="[PROD DATA].[User Id].[All]" dimensionUniqueName="[PROD DATA]" displayFolder="" count="0" memberValueDatatype="20" unbalanced="0"/>
    <cacheHierarchy uniqueName="[PROD DATA].[User Id1]" caption="User Id1" attribute="1" defaultMemberUniqueName="[PROD DATA].[User Id1].[All]" allUniqueName="[PROD DATA].[User Id1].[All]" dimensionUniqueName="[PROD DATA]" displayFolder="" count="0" memberValueDatatype="20" unbalanced="0"/>
    <cacheHierarchy uniqueName="[PROD DATA].[User Name]" caption="User Name" attribute="1" defaultMemberUniqueName="[PROD DATA].[User Name].[All]" allUniqueName="[PROD DATA].[User Name].[All]" dimensionUniqueName="[PROD DATA]" displayFolder="" count="0" memberValueDatatype="130" unbalanced="0"/>
    <cacheHierarchy uniqueName="[PROD DATA].[Variant Name]" caption="Variant Name" attribute="1" defaultMemberUniqueName="[PROD DATA].[Variant Name].[All]" allUniqueName="[PROD DATA].[Variant Name].[All]" dimensionUniqueName="[PROD DATA]" displayFolder="" count="0" memberValueDatatype="130" unbalanced="0"/>
    <cacheHierarchy uniqueName="[PROD DATA].[WO Date]" caption="WO Date" attribute="1" time="1" defaultMemberUniqueName="[PROD DATA].[WO Date].[All]" allUniqueName="[PROD DATA].[WO Date].[All]" dimensionUniqueName="[PROD DATA]" displayFolder="" count="0" memberValueDatatype="7" unbalanced="0"/>
    <cacheHierarchy uniqueName="[PROD DATA].[WO Number]" caption="WO Number" attribute="1" defaultMemberUniqueName="[PROD DATA].[WO Number].[All]" allUniqueName="[PROD DATA].[WO Number].[All]" dimensionUniqueName="[PROD DATA]" displayFolder="" count="0" memberValueDatatype="20" unbalanced="0"/>
    <cacheHierarchy uniqueName="[PROD DATA].[WO Status]" caption="WO Status" attribute="1" defaultMemberUniqueName="[PROD DATA].[WO Status].[All]" allUniqueName="[PROD DATA].[WO Status].[All]" dimensionUniqueName="[PROD DATA]" displayFolder="" count="0" memberValueDatatype="130" unbalanced="0"/>
    <cacheHierarchy uniqueName="[PROD DATA].[Work Centre Code]" caption="Work Centre Code" attribute="1" defaultMemberUniqueName="[PROD DATA].[Work Centre Code].[All]" allUniqueName="[PROD DATA].[Work Centre Code].[All]" dimensionUniqueName="[PROD DATA]" displayFolder="" count="0" memberValueDatatype="130" unbalanced="0"/>
    <cacheHierarchy uniqueName="[PROD DATA].[Work Centre Name]" caption="Work Centre Name" attribute="1" defaultMemberUniqueName="[PROD DATA].[Work Centre Name].[All]" allUniqueName="[PROD DATA].[Work Centre Name].[All]" dimensionUniqueName="[PROD DATA]" displayFolder="" count="0" memberValueDatatype="130" unbalanced="0"/>
    <cacheHierarchy uniqueName="[PROD DATA].[Balance Qty]" caption="Balance Qty" attribute="1" defaultMemberUniqueName="[PROD DATA].[Balance Qty].[All]" allUniqueName="[PROD DATA].[Balance Qty].[All]" dimensionUniqueName="[PROD DATA]" displayFolder="" count="0" memberValueDatatype="20" unbalanced="0"/>
    <cacheHierarchy uniqueName="[PROD DATA].[Fiscal Year]" caption="Fiscal Year" attribute="1" defaultMemberUniqueName="[PROD DATA].[Fiscal Year].[All]" allUniqueName="[PROD DATA].[Fiscal Year].[All]" dimensionUniqueName="[PROD DATA]" displayFolder="" count="0" memberValueDatatype="20" unbalanced="0"/>
    <cacheHierarchy uniqueName="[PROD DATA].[Manufactured Qty]" caption="Manufactured Qty" attribute="1" defaultMemberUniqueName="[PROD DATA].[Manufactured Qty].[All]" allUniqueName="[PROD DATA].[Manufactured Qty].[All]" dimensionUniqueName="[PROD DATA]" displayFolder="" count="0" memberValueDatatype="20" unbalanced="0"/>
    <cacheHierarchy uniqueName="[PROD DATA].[Per day Machine Cost made]" caption="Per day Machine Cost made" attribute="1" defaultMemberUniqueName="[PROD DATA].[Per day Machine Cost made].[All]" allUniqueName="[PROD DATA].[Per day Machine Cost made].[All]" dimensionUniqueName="[PROD DATA]" displayFolder="" count="0" memberValueDatatype="5" unbalanced="0"/>
    <cacheHierarchy uniqueName="[PROD DATA].[Press Qty]" caption="Press Qty" attribute="1" defaultMemberUniqueName="[PROD DATA].[Press Qty].[All]" allUniqueName="[PROD DATA].[Press Qty].[All]" dimensionUniqueName="[PROD DATA]" displayFolder="" count="0" memberValueDatatype="20" unbalanced="0"/>
    <cacheHierarchy uniqueName="[PROD DATA].[Processed Qty]" caption="Processed Qty" attribute="1" defaultMemberUniqueName="[PROD DATA].[Processed Qty].[All]" allUniqueName="[PROD DATA].[Processed Qty].[All]" dimensionUniqueName="[PROD DATA]" displayFolder="" count="0" memberValueDatatype="20" unbalanced="0"/>
    <cacheHierarchy uniqueName="[PROD DATA].[Produced Qty]" caption="Produced Qty" attribute="1" defaultMemberUniqueName="[PROD DATA].[Produced Qty].[All]" allUniqueName="[PROD DATA].[Produced Qty].[All]" dimensionUniqueName="[PROD DATA]" displayFolder="" count="0" memberValueDatatype="20" unbalanced="0"/>
    <cacheHierarchy uniqueName="[PROD DATA].[Rejected Qty]" caption="Rejected Qty" attribute="1" defaultMemberUniqueName="[PROD DATA].[Rejected Qty].[All]" allUniqueName="[PROD DATA].[Rejected Qty].[All]" dimensionUniqueName="[PROD DATA]" displayFolder="" count="0" memberValueDatatype="20" unbalanced="0"/>
    <cacheHierarchy uniqueName="[PROD DATA].[Repeat]" caption="Repeat" attribute="1" defaultMemberUniqueName="[PROD DATA].[Repeat].[All]" allUniqueName="[PROD DATA].[Repeat].[All]" dimensionUniqueName="[PROD DATA]" displayFolder="" count="0" memberValueDatatype="20" unbalanced="0"/>
    <cacheHierarchy uniqueName="[PROD DATA].[TotalValue]" caption="TotalValue" attribute="1" defaultMemberUniqueName="[PROD DATA].[TotalValue].[All]" allUniqueName="[PROD DATA].[TotalValue].[All]" dimensionUniqueName="[PROD DATA]" displayFolder="" count="0" memberValueDatatype="5" unbalanced="0"/>
    <cacheHierarchy uniqueName="[PROD DATA].[WO Qty]" caption="WO Qty" attribute="1" defaultMemberUniqueName="[PROD DATA].[WO Qty].[All]" allUniqueName="[PROD DATA].[WO Qty].[All]" dimensionUniqueName="[PROD DATA]" displayFolder="" count="0" memberValueDatatype="20" unbalanced="0"/>
    <cacheHierarchy uniqueName="[PROD DATA].[Wastage Qty]" caption="Wastage Qty" attribute="1" defaultMemberUniqueName="[PROD DATA].[Wastage Qty].[All]" allUniqueName="[PROD DATA].[Wastage Qty].[All]" dimensionUniqueName="[PROD DATA]" displayFolder="" count="0" memberValueDatatype="20" unbalanced="0"/>
    <cacheHierarchy uniqueName="[PROD DATA].[Fiscal DateTime (Day)]" caption="Fiscal DateTime (Day)" attribute="1" defaultMemberUniqueName="[PROD DATA].[Fiscal DateTime (Day)].[All]" allUniqueName="[PROD DATA].[Fiscal DateTime (Day)].[All]" dimensionUniqueName="[PROD DATA]" displayFolder="" count="0" memberValueDatatype="130" unbalanced="0"/>
    <cacheHierarchy uniqueName="[PROD DATA].[Fiscal DateTime (Hour)]" caption="Fiscal DateTime (Hour)" attribute="1" defaultMemberUniqueName="[PROD DATA].[Fiscal DateTime (Hour)].[All]" allUniqueName="[PROD DATA].[Fiscal DateTime (Hour)].[All]" dimensionUniqueName="[PROD DATA]" displayFolder="" count="0" memberValueDatatype="130" unbalanced="0"/>
    <cacheHierarchy uniqueName="[PROD DATA].[Fiscal DateTime (Minute)]" caption="Fiscal DateTime (Minute)" attribute="1" defaultMemberUniqueName="[PROD DATA].[Fiscal DateTime (Minute)].[All]" allUniqueName="[PROD DATA].[Fiscal DateTime (Minute)].[All]" dimensionUniqueName="[PROD DATA]" displayFolder="" count="0" memberValueDatatype="130" unbalanced="0"/>
    <cacheHierarchy uniqueName="[PROD DATA].[Fiscal DateTime (Day Index)]" caption="Fiscal DateTime (Day Index)" attribute="1" defaultMemberUniqueName="[PROD DATA].[Fiscal DateTime (Day Index)].[All]" allUniqueName="[PROD DATA].[Fiscal DateTime (Day Index)].[All]" dimensionUniqueName="[PROD DATA]" displayFolder="" count="0" memberValueDatatype="5" unbalanced="0" hidden="1"/>
    <cacheHierarchy uniqueName="[Measures].[__XL_Count PROD DATA]" caption="__XL_Count PROD DATA" measure="1" displayFolder="" measureGroup="PROD DATA" count="0" hidden="1"/>
    <cacheHierarchy uniqueName="[Measures].[__No measures defined]" caption="__No measures defined" measure="1" displayFolder="" count="0" hidden="1"/>
    <cacheHierarchy uniqueName="[Measures].[Sum of Manufactured Qty]" caption="Sum of Manufactured Qty" measure="1" displayFolder="" measureGroup="PROD DATA" count="0" hidden="1">
      <extLst>
        <ext xmlns:x15="http://schemas.microsoft.com/office/spreadsheetml/2010/11/main" uri="{B97F6D7D-B522-45F9-BDA1-12C45D357490}">
          <x15:cacheHierarchy aggregatedColumn="44"/>
        </ext>
      </extLst>
    </cacheHierarchy>
    <cacheHierarchy uniqueName="[Measures].[Sum of Processed Qty]" caption="Sum of Processed Qty" measure="1" displayFolder="" measureGroup="PROD DATA" count="0" hidden="1">
      <extLst>
        <ext xmlns:x15="http://schemas.microsoft.com/office/spreadsheetml/2010/11/main" uri="{B97F6D7D-B522-45F9-BDA1-12C45D357490}">
          <x15:cacheHierarchy aggregatedColumn="47"/>
        </ext>
      </extLst>
    </cacheHierarchy>
    <cacheHierarchy uniqueName="[Measures].[Sum of Produced Qty]" caption="Sum of Produced Qty" measure="1" displayFolder="" measureGroup="PROD DATA" count="0" hidden="1">
      <extLst>
        <ext xmlns:x15="http://schemas.microsoft.com/office/spreadsheetml/2010/11/main" uri="{B97F6D7D-B522-45F9-BDA1-12C45D357490}">
          <x15:cacheHierarchy aggregatedColumn="48"/>
        </ext>
      </extLst>
    </cacheHierarchy>
    <cacheHierarchy uniqueName="[Measures].[Sum of Rejected Qty]" caption="Sum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Count of Is Final Process]" caption="Count of Is Final Process" measure="1" displayFolder="" measureGroup="PROD DATA" count="0" hidden="1">
      <extLst>
        <ext xmlns:x15="http://schemas.microsoft.com/office/spreadsheetml/2010/11/main" uri="{B97F6D7D-B522-45F9-BDA1-12C45D357490}">
          <x15:cacheHierarchy aggregatedColumn="11"/>
        </ext>
      </extLst>
    </cacheHierarchy>
    <cacheHierarchy uniqueName="[Measures].[Sum of Balance Qty]" caption="Sum of Balance Qty" measure="1" displayFolder="" measureGroup="PROD DATA" count="0" hidden="1">
      <extLst>
        <ext xmlns:x15="http://schemas.microsoft.com/office/spreadsheetml/2010/11/main" uri="{B97F6D7D-B522-45F9-BDA1-12C45D357490}">
          <x15:cacheHierarchy aggregatedColumn="42"/>
        </ext>
      </extLst>
    </cacheHierarchy>
    <cacheHierarchy uniqueName="[Measures].[Sum of WO Qty]" caption="Sum of WO Qty" measure="1" displayFolder="" measureGroup="PROD DATA" count="0" hidden="1">
      <extLst>
        <ext xmlns:x15="http://schemas.microsoft.com/office/spreadsheetml/2010/11/main" uri="{B97F6D7D-B522-45F9-BDA1-12C45D357490}">
          <x15:cacheHierarchy aggregatedColumn="52"/>
        </ext>
      </extLst>
    </cacheHierarchy>
    <cacheHierarchy uniqueName="[Measures].[Count of Wastage Qty]" caption="Count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Sum of Wastage Qty]" caption="Sum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Average of Wastage Qty]" caption="Average of Wastage Qty" measure="1" displayFolder="" measureGroup="PROD DATA" count="0" hidden="1">
      <extLst>
        <ext xmlns:x15="http://schemas.microsoft.com/office/spreadsheetml/2010/11/main" uri="{B97F6D7D-B522-45F9-BDA1-12C45D357490}">
          <x15:cacheHierarchy aggregatedColumn="53"/>
        </ext>
      </extLst>
    </cacheHierarchy>
    <cacheHierarchy uniqueName="[Measures].[Count of Rejected Qty]" caption="Count of Rejected Qty" measure="1" displayFolder="" measureGroup="PROD DATA" count="0" hidden="1">
      <extLst>
        <ext xmlns:x15="http://schemas.microsoft.com/office/spreadsheetml/2010/11/main" uri="{B97F6D7D-B522-45F9-BDA1-12C45D357490}">
          <x15:cacheHierarchy aggregatedColumn="49"/>
        </ext>
      </extLst>
    </cacheHierarchy>
    <cacheHierarchy uniqueName="[Measures].[Sum of SO Num]" caption="Sum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SO Num]" caption="Count of SO Num" measure="1" displayFolder="" measureGroup="PROD DATA" count="0" hidden="1">
      <extLst>
        <ext xmlns:x15="http://schemas.microsoft.com/office/spreadsheetml/2010/11/main" uri="{B97F6D7D-B522-45F9-BDA1-12C45D357490}">
          <x15:cacheHierarchy aggregatedColumn="27"/>
        </ext>
      </extLst>
    </cacheHierarchy>
    <cacheHierarchy uniqueName="[Measures].[Count of Buyer]" caption="Count of Buyer" measure="1" displayFolder="" measureGroup="PROD DATA" count="0" hidden="1">
      <extLst>
        <ext xmlns:x15="http://schemas.microsoft.com/office/spreadsheetml/2010/11/main" uri="{B97F6D7D-B522-45F9-BDA1-12C45D357490}">
          <x15:cacheHierarchy aggregatedColumn="0"/>
        </ext>
      </extLst>
    </cacheHierarchy>
    <cacheHierarchy uniqueName="[Measures].[Sum of TotalValue]" caption="Sum of TotalValue" measure="1" displayFolder="" measureGroup="PROD DATA" count="0" hidden="1">
      <extLst>
        <ext xmlns:x15="http://schemas.microsoft.com/office/spreadsheetml/2010/11/main" uri="{B97F6D7D-B522-45F9-BDA1-12C45D357490}">
          <x15:cacheHierarchy aggregatedColumn="51"/>
        </ext>
      </extLst>
    </cacheHierarchy>
    <cacheHierarchy uniqueName="[Measures].[Sum of Per day Machine Cost made]" caption="Sum of Per day Machine Cost made" measure="1" displayFolder="" measureGroup="PROD DATA" count="0" hidden="1">
      <extLst>
        <ext xmlns:x15="http://schemas.microsoft.com/office/spreadsheetml/2010/11/main" uri="{B97F6D7D-B522-45F9-BDA1-12C45D357490}">
          <x15:cacheHierarchy aggregatedColumn="45"/>
        </ext>
      </extLst>
    </cacheHierarchy>
    <cacheHierarchy uniqueName="[Measures].[Count of Emp Name]" caption="Count of Emp Name" measure="1" displayFolder="" measureGroup="PROD DATA"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9735255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1FDBCE-BCB9-4E57-B77F-EF39F593965D}" name="PivotTable2" cacheId="170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9">
  <location ref="T41:U51" firstHeaderRow="1" firstDataRow="1" firstDataCol="1"/>
  <pivotFields count="3">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4"/>
    </i>
    <i>
      <x v="5"/>
    </i>
    <i>
      <x v="2"/>
    </i>
    <i>
      <x v="3"/>
    </i>
    <i>
      <x v="8"/>
    </i>
    <i>
      <x v="6"/>
    </i>
    <i>
      <x/>
    </i>
    <i>
      <x v="9"/>
    </i>
    <i>
      <x v="7"/>
    </i>
    <i>
      <x v="1"/>
    </i>
  </rowItems>
  <colItems count="1">
    <i/>
  </colItems>
  <dataFields count="1">
    <dataField name="Count of Emp Name" fld="1" subtotal="count" baseField="0" baseItem="0" numFmtId="164"/>
  </dataFields>
  <formats count="1">
    <format dxfId="424">
      <pivotArea outline="0" collapsedLevelsAreSubtotals="1" fieldPosition="0"/>
    </format>
  </formats>
  <chartFormats count="44">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7"/>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9"/>
          </reference>
        </references>
      </pivotArea>
    </chartFormat>
    <chartFormat chart="5" format="4">
      <pivotArea type="data" outline="0" fieldPosition="0">
        <references count="2">
          <reference field="4294967294" count="1" selected="0">
            <x v="0"/>
          </reference>
          <reference field="0" count="1" selected="0">
            <x v="0"/>
          </reference>
        </references>
      </pivotArea>
    </chartFormat>
    <chartFormat chart="5" format="5">
      <pivotArea type="data" outline="0" fieldPosition="0">
        <references count="2">
          <reference field="4294967294" count="1" selected="0">
            <x v="0"/>
          </reference>
          <reference field="0" count="1" selected="0">
            <x v="6"/>
          </reference>
        </references>
      </pivotArea>
    </chartFormat>
    <chartFormat chart="5" format="6">
      <pivotArea type="data" outline="0" fieldPosition="0">
        <references count="2">
          <reference field="4294967294" count="1" selected="0">
            <x v="0"/>
          </reference>
          <reference field="0" count="1" selected="0">
            <x v="8"/>
          </reference>
        </references>
      </pivotArea>
    </chartFormat>
    <chartFormat chart="5" format="7">
      <pivotArea type="data" outline="0" fieldPosition="0">
        <references count="2">
          <reference field="4294967294" count="1" selected="0">
            <x v="0"/>
          </reference>
          <reference field="0" count="1" selected="0">
            <x v="3"/>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2">
          <reference field="4294967294" count="1" selected="0">
            <x v="0"/>
          </reference>
          <reference field="0" count="1" selected="0">
            <x v="5"/>
          </reference>
        </references>
      </pivotArea>
    </chartFormat>
    <chartFormat chart="5" format="10">
      <pivotArea type="data" outline="0" fieldPosition="0">
        <references count="2">
          <reference field="4294967294" count="1" selected="0">
            <x v="0"/>
          </reference>
          <reference field="0" count="1" selected="0">
            <x v="4"/>
          </reference>
        </references>
      </pivotArea>
    </chartFormat>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0" count="1" selected="0">
            <x v="4"/>
          </reference>
        </references>
      </pivotArea>
    </chartFormat>
    <chartFormat chart="15" format="13">
      <pivotArea type="data" outline="0" fieldPosition="0">
        <references count="2">
          <reference field="4294967294" count="1" selected="0">
            <x v="0"/>
          </reference>
          <reference field="0" count="1" selected="0">
            <x v="5"/>
          </reference>
        </references>
      </pivotArea>
    </chartFormat>
    <chartFormat chart="15" format="14">
      <pivotArea type="data" outline="0" fieldPosition="0">
        <references count="2">
          <reference field="4294967294" count="1" selected="0">
            <x v="0"/>
          </reference>
          <reference field="0" count="1" selected="0">
            <x v="2"/>
          </reference>
        </references>
      </pivotArea>
    </chartFormat>
    <chartFormat chart="15" format="15">
      <pivotArea type="data" outline="0" fieldPosition="0">
        <references count="2">
          <reference field="4294967294" count="1" selected="0">
            <x v="0"/>
          </reference>
          <reference field="0" count="1" selected="0">
            <x v="3"/>
          </reference>
        </references>
      </pivotArea>
    </chartFormat>
    <chartFormat chart="15" format="16">
      <pivotArea type="data" outline="0" fieldPosition="0">
        <references count="2">
          <reference field="4294967294" count="1" selected="0">
            <x v="0"/>
          </reference>
          <reference field="0" count="1" selected="0">
            <x v="8"/>
          </reference>
        </references>
      </pivotArea>
    </chartFormat>
    <chartFormat chart="15" format="17">
      <pivotArea type="data" outline="0" fieldPosition="0">
        <references count="2">
          <reference field="4294967294" count="1" selected="0">
            <x v="0"/>
          </reference>
          <reference field="0" count="1" selected="0">
            <x v="6"/>
          </reference>
        </references>
      </pivotArea>
    </chartFormat>
    <chartFormat chart="15" format="18">
      <pivotArea type="data" outline="0" fieldPosition="0">
        <references count="2">
          <reference field="4294967294" count="1" selected="0">
            <x v="0"/>
          </reference>
          <reference field="0" count="1" selected="0">
            <x v="0"/>
          </reference>
        </references>
      </pivotArea>
    </chartFormat>
    <chartFormat chart="15" format="19">
      <pivotArea type="data" outline="0" fieldPosition="0">
        <references count="2">
          <reference field="4294967294" count="1" selected="0">
            <x v="0"/>
          </reference>
          <reference field="0" count="1" selected="0">
            <x v="9"/>
          </reference>
        </references>
      </pivotArea>
    </chartFormat>
    <chartFormat chart="15" format="20">
      <pivotArea type="data" outline="0" fieldPosition="0">
        <references count="2">
          <reference field="4294967294" count="1" selected="0">
            <x v="0"/>
          </reference>
          <reference field="0" count="1" selected="0">
            <x v="7"/>
          </reference>
        </references>
      </pivotArea>
    </chartFormat>
    <chartFormat chart="15" format="21">
      <pivotArea type="data" outline="0" fieldPosition="0">
        <references count="2">
          <reference field="4294967294" count="1" selected="0">
            <x v="0"/>
          </reference>
          <reference field="0" count="1" selected="0">
            <x v="1"/>
          </reference>
        </references>
      </pivotArea>
    </chartFormat>
    <chartFormat chart="16" format="22" series="1">
      <pivotArea type="data" outline="0" fieldPosition="0">
        <references count="1">
          <reference field="4294967294" count="1" selected="0">
            <x v="0"/>
          </reference>
        </references>
      </pivotArea>
    </chartFormat>
    <chartFormat chart="16" format="23">
      <pivotArea type="data" outline="0" fieldPosition="0">
        <references count="2">
          <reference field="4294967294" count="1" selected="0">
            <x v="0"/>
          </reference>
          <reference field="0" count="1" selected="0">
            <x v="4"/>
          </reference>
        </references>
      </pivotArea>
    </chartFormat>
    <chartFormat chart="16" format="24">
      <pivotArea type="data" outline="0" fieldPosition="0">
        <references count="2">
          <reference field="4294967294" count="1" selected="0">
            <x v="0"/>
          </reference>
          <reference field="0" count="1" selected="0">
            <x v="5"/>
          </reference>
        </references>
      </pivotArea>
    </chartFormat>
    <chartFormat chart="16" format="25">
      <pivotArea type="data" outline="0" fieldPosition="0">
        <references count="2">
          <reference field="4294967294" count="1" selected="0">
            <x v="0"/>
          </reference>
          <reference field="0" count="1" selected="0">
            <x v="2"/>
          </reference>
        </references>
      </pivotArea>
    </chartFormat>
    <chartFormat chart="16" format="26">
      <pivotArea type="data" outline="0" fieldPosition="0">
        <references count="2">
          <reference field="4294967294" count="1" selected="0">
            <x v="0"/>
          </reference>
          <reference field="0" count="1" selected="0">
            <x v="3"/>
          </reference>
        </references>
      </pivotArea>
    </chartFormat>
    <chartFormat chart="16" format="27">
      <pivotArea type="data" outline="0" fieldPosition="0">
        <references count="2">
          <reference field="4294967294" count="1" selected="0">
            <x v="0"/>
          </reference>
          <reference field="0" count="1" selected="0">
            <x v="8"/>
          </reference>
        </references>
      </pivotArea>
    </chartFormat>
    <chartFormat chart="16" format="28">
      <pivotArea type="data" outline="0" fieldPosition="0">
        <references count="2">
          <reference field="4294967294" count="1" selected="0">
            <x v="0"/>
          </reference>
          <reference field="0" count="1" selected="0">
            <x v="6"/>
          </reference>
        </references>
      </pivotArea>
    </chartFormat>
    <chartFormat chart="16" format="29">
      <pivotArea type="data" outline="0" fieldPosition="0">
        <references count="2">
          <reference field="4294967294" count="1" selected="0">
            <x v="0"/>
          </reference>
          <reference field="0" count="1" selected="0">
            <x v="0"/>
          </reference>
        </references>
      </pivotArea>
    </chartFormat>
    <chartFormat chart="16" format="30">
      <pivotArea type="data" outline="0" fieldPosition="0">
        <references count="2">
          <reference field="4294967294" count="1" selected="0">
            <x v="0"/>
          </reference>
          <reference field="0" count="1" selected="0">
            <x v="9"/>
          </reference>
        </references>
      </pivotArea>
    </chartFormat>
    <chartFormat chart="16" format="31">
      <pivotArea type="data" outline="0" fieldPosition="0">
        <references count="2">
          <reference field="4294967294" count="1" selected="0">
            <x v="0"/>
          </reference>
          <reference field="0" count="1" selected="0">
            <x v="7"/>
          </reference>
        </references>
      </pivotArea>
    </chartFormat>
    <chartFormat chart="16" format="32">
      <pivotArea type="data" outline="0" fieldPosition="0">
        <references count="2">
          <reference field="4294967294" count="1" selected="0">
            <x v="0"/>
          </reference>
          <reference field="0" count="1" selected="0">
            <x v="1"/>
          </reference>
        </references>
      </pivotArea>
    </chartFormat>
    <chartFormat chart="17" format="22" series="1">
      <pivotArea type="data" outline="0" fieldPosition="0">
        <references count="1">
          <reference field="4294967294" count="1" selected="0">
            <x v="0"/>
          </reference>
        </references>
      </pivotArea>
    </chartFormat>
    <chartFormat chart="17" format="23">
      <pivotArea type="data" outline="0" fieldPosition="0">
        <references count="2">
          <reference field="4294967294" count="1" selected="0">
            <x v="0"/>
          </reference>
          <reference field="0" count="1" selected="0">
            <x v="4"/>
          </reference>
        </references>
      </pivotArea>
    </chartFormat>
    <chartFormat chart="17" format="24">
      <pivotArea type="data" outline="0" fieldPosition="0">
        <references count="2">
          <reference field="4294967294" count="1" selected="0">
            <x v="0"/>
          </reference>
          <reference field="0" count="1" selected="0">
            <x v="5"/>
          </reference>
        </references>
      </pivotArea>
    </chartFormat>
    <chartFormat chart="17" format="25">
      <pivotArea type="data" outline="0" fieldPosition="0">
        <references count="2">
          <reference field="4294967294" count="1" selected="0">
            <x v="0"/>
          </reference>
          <reference field="0" count="1" selected="0">
            <x v="2"/>
          </reference>
        </references>
      </pivotArea>
    </chartFormat>
    <chartFormat chart="17" format="26">
      <pivotArea type="data" outline="0" fieldPosition="0">
        <references count="2">
          <reference field="4294967294" count="1" selected="0">
            <x v="0"/>
          </reference>
          <reference field="0" count="1" selected="0">
            <x v="3"/>
          </reference>
        </references>
      </pivotArea>
    </chartFormat>
    <chartFormat chart="17" format="27">
      <pivotArea type="data" outline="0" fieldPosition="0">
        <references count="2">
          <reference field="4294967294" count="1" selected="0">
            <x v="0"/>
          </reference>
          <reference field="0" count="1" selected="0">
            <x v="8"/>
          </reference>
        </references>
      </pivotArea>
    </chartFormat>
    <chartFormat chart="17" format="28">
      <pivotArea type="data" outline="0" fieldPosition="0">
        <references count="2">
          <reference field="4294967294" count="1" selected="0">
            <x v="0"/>
          </reference>
          <reference field="0" count="1" selected="0">
            <x v="6"/>
          </reference>
        </references>
      </pivotArea>
    </chartFormat>
    <chartFormat chart="17" format="29">
      <pivotArea type="data" outline="0" fieldPosition="0">
        <references count="2">
          <reference field="4294967294" count="1" selected="0">
            <x v="0"/>
          </reference>
          <reference field="0" count="1" selected="0">
            <x v="0"/>
          </reference>
        </references>
      </pivotArea>
    </chartFormat>
    <chartFormat chart="17" format="30">
      <pivotArea type="data" outline="0" fieldPosition="0">
        <references count="2">
          <reference field="4294967294" count="1" selected="0">
            <x v="0"/>
          </reference>
          <reference field="0" count="1" selected="0">
            <x v="9"/>
          </reference>
        </references>
      </pivotArea>
    </chartFormat>
    <chartFormat chart="17" format="31">
      <pivotArea type="data" outline="0" fieldPosition="0">
        <references count="2">
          <reference field="4294967294" count="1" selected="0">
            <x v="0"/>
          </reference>
          <reference field="0" count="1" selected="0">
            <x v="7"/>
          </reference>
        </references>
      </pivotArea>
    </chartFormat>
    <chartFormat chart="17" format="32">
      <pivotArea type="data" outline="0" fieldPosition="0">
        <references count="2">
          <reference field="4294967294" count="1" selected="0">
            <x v="0"/>
          </reference>
          <reference field="0" count="1" selected="0">
            <x v="1"/>
          </reference>
        </references>
      </pivotArea>
    </chartFormat>
  </chartFormats>
  <pivotHierarchies count="7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EDA0D4-FD7C-45D0-BD87-C182A230C501}" name="PivotTable1" cacheId="1709" applyNumberFormats="0" applyBorderFormats="0" applyFontFormats="0" applyPatternFormats="0" applyAlignmentFormats="0" applyWidthHeightFormats="1" dataCaption="Values" tag="b3248a11-9091-4557-a3c6-a8dfbb4162f7" updatedVersion="8" minRefreshableVersion="3" useAutoFormatting="1" subtotalHiddenItems="1" itemPrintTitles="1" createdVersion="8" indent="0" outline="1" outlineData="1" multipleFieldFilters="0">
  <location ref="C10:G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Sum of Manufactured Qty" fld="0" baseField="0" baseItem="0"/>
    <dataField name="Sum of Processed Qty" fld="1" baseField="0" baseItem="0"/>
    <dataField name="Sum of Produced Qty" fld="2" baseField="0" baseItem="0"/>
    <dataField name="Sum of Rejected Qty" fld="3" baseField="0" baseItem="0"/>
    <dataField name="Sum of Balance Qty" fld="4" baseField="0" baseItem="0"/>
  </dataFields>
  <pivotHierarchies count="77">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850A8E-1C75-432B-8E32-1B331C262D09}" name="PivotTable7" cacheId="1721" applyNumberFormats="0" applyBorderFormats="0" applyFontFormats="0" applyPatternFormats="0" applyAlignmentFormats="0" applyWidthHeightFormats="1" dataCaption="Values" tag="fe590dab-8bd4-462d-a568-9828121a06af" updatedVersion="8" minRefreshableVersion="3" useAutoFormatting="1" subtotalHiddenItems="1" rowGrandTotals="0" colGrandTotals="0" itemPrintTitles="1" createdVersion="8" indent="0" outline="1" outlineData="1" multipleFieldFilters="0" chartFormat="9">
  <location ref="W21:Y23"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2"/>
  </colFields>
  <colItems count="2">
    <i>
      <x/>
    </i>
    <i i="1">
      <x v="1"/>
    </i>
  </colItems>
  <dataFields count="2">
    <dataField name="Manufactured Qty" fld="1" baseField="0" baseItem="0" numFmtId="164"/>
    <dataField name="Rejected Qty" fld="2" baseField="0" baseItem="0" numFmtId="164"/>
  </dataFields>
  <formats count="2">
    <format dxfId="432">
      <pivotArea outline="0" collapsedLevelsAreSubtotals="1" fieldPosition="0">
        <references count="1">
          <reference field="4294967294" count="1" selected="0">
            <x v="0"/>
          </reference>
        </references>
      </pivotArea>
    </format>
    <format dxfId="433">
      <pivotArea outline="0" collapsedLevelsAreSubtotals="1" fieldPosition="0">
        <references count="1">
          <reference field="4294967294" count="1" selected="0">
            <x v="1"/>
          </reference>
        </references>
      </pivotArea>
    </format>
  </formats>
  <chartFormats count="1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1" format="5">
      <pivotArea type="data" outline="0" fieldPosition="0">
        <references count="2">
          <reference field="4294967294" count="1" selected="0">
            <x v="1"/>
          </reference>
          <reference field="0"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1"/>
          </reference>
          <reference field="0" count="1" selected="0">
            <x v="0"/>
          </reference>
        </references>
      </pivotArea>
    </chartFormat>
    <chartFormat chart="7" format="9">
      <pivotArea type="data" outline="0" fieldPosition="0">
        <references count="2">
          <reference field="4294967294" count="1" selected="0">
            <x v="1"/>
          </reference>
          <reference field="0" count="1" selected="0">
            <x v="1"/>
          </reference>
        </references>
      </pivotArea>
    </chartFormat>
  </chartFormats>
  <pivotHierarchies count="77">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Manufactured Qty"/>
    <pivotHierarchy dragToData="1"/>
    <pivotHierarchy dragToData="1"/>
    <pivotHierarchy dragToData="1" caption="Rejected Q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2FEE53-D4E6-46F5-A68E-86D06ABA7B4C}" name="PivotTable6" cacheId="1718" applyNumberFormats="0" applyBorderFormats="0" applyFontFormats="0" applyPatternFormats="0" applyAlignmentFormats="0" applyWidthHeightFormats="1" dataCaption="Values" tag="fcb5fe6d-0f64-4154-bc71-49184492a24e" updatedVersion="8" minRefreshableVersion="3" useAutoFormatting="1" subtotalHiddenItems="1" itemPrintTitles="1" createdVersion="8" indent="0" outline="1" outlineData="1" multipleFieldFilters="0" chartFormat="9">
  <location ref="U17:V18"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Manufactured Qty" fld="0" baseField="0" baseItem="0" numFmtId="164"/>
    <dataField name="Rejected Qty" fld="1" baseField="0" baseItem="0" numFmtId="164"/>
  </dataFields>
  <formats count="2">
    <format dxfId="430">
      <pivotArea outline="0" collapsedLevelsAreSubtotals="1" fieldPosition="0">
        <references count="1">
          <reference field="4294967294" count="1" selected="0">
            <x v="0"/>
          </reference>
        </references>
      </pivotArea>
    </format>
    <format dxfId="431">
      <pivotArea outline="0" collapsedLevelsAreSubtotals="1" fieldPosition="0">
        <references count="1">
          <reference field="4294967294" count="1" selected="0">
            <x v="1"/>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1"/>
          </reference>
        </references>
      </pivotArea>
    </chartFormat>
  </chartFormats>
  <pivotHierarchies count="77">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Manufactured Qty"/>
    <pivotHierarchy dragToData="1"/>
    <pivotHierarchy dragToData="1"/>
    <pivotHierarchy dragToData="1" caption="Rejected Q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F690AB-C15F-4D30-85F3-13D1DDF86CF9}" name="Trend line " cacheId="1706" applyNumberFormats="0" applyBorderFormats="0" applyFontFormats="0" applyPatternFormats="0" applyAlignmentFormats="0" applyWidthHeightFormats="1" dataCaption="Values" tag="61ee6782-c542-4fe8-a170-c9657c5d8122" updatedVersion="8" minRefreshableVersion="3" useAutoFormatting="1" subtotalHiddenItems="1" rowGrandTotals="0" colGrandTotals="0" itemPrintTitles="1" createdVersion="8" indent="0" outline="1" outlineData="1" multipleFieldFilters="0" chartFormat="30">
  <location ref="O20:Q36" firstHeaderRow="0" firstDataRow="1" firstDataCol="1"/>
  <pivotFields count="3">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dataField="1" subtotalTop="0" showAll="0" defaultSubtotal="0"/>
  </pivotFields>
  <rowFields count="1">
    <field x="0"/>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Manufactured Qty" fld="1" baseField="0" baseItem="0" numFmtId="164"/>
    <dataField name="Sum of Produced Qty" fld="2" baseField="0" baseItem="0"/>
  </dataFields>
  <formats count="2">
    <format dxfId="422">
      <pivotArea outline="0" collapsedLevelsAreSubtotals="1" fieldPosition="0"/>
    </format>
    <format dxfId="423">
      <pivotArea dataOnly="0" labelOnly="1" fieldPosition="0">
        <references count="1">
          <reference field="0" count="0"/>
        </references>
      </pivotArea>
    </format>
  </formats>
  <chartFormats count="10">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0" count="1" selected="0">
            <x v="9"/>
          </reference>
        </references>
      </pivotArea>
    </chartFormat>
    <chartFormat chart="28" format="4">
      <pivotArea type="data" outline="0" fieldPosition="0">
        <references count="2">
          <reference field="4294967294" count="1" selected="0">
            <x v="0"/>
          </reference>
          <reference field="0" count="1" selected="0">
            <x v="1"/>
          </reference>
        </references>
      </pivotArea>
    </chartFormat>
    <chartFormat chart="28" format="5">
      <pivotArea type="data" outline="0" fieldPosition="0">
        <references count="2">
          <reference field="4294967294" count="1" selected="0">
            <x v="0"/>
          </reference>
          <reference field="0" count="1" selected="0">
            <x v="3"/>
          </reference>
        </references>
      </pivotArea>
    </chartFormat>
    <chartFormat chart="28" format="6">
      <pivotArea type="data" outline="0" fieldPosition="0">
        <references count="2">
          <reference field="4294967294" count="1" selected="0">
            <x v="0"/>
          </reference>
          <reference field="0" count="1" selected="0">
            <x v="5"/>
          </reference>
        </references>
      </pivotArea>
    </chartFormat>
    <chartFormat chart="28" format="7">
      <pivotArea type="data" outline="0" fieldPosition="0">
        <references count="2">
          <reference field="4294967294" count="1" selected="0">
            <x v="0"/>
          </reference>
          <reference field="0" count="1" selected="0">
            <x v="6"/>
          </reference>
        </references>
      </pivotArea>
    </chartFormat>
    <chartFormat chart="28" format="8">
      <pivotArea type="data" outline="0" fieldPosition="0">
        <references count="2">
          <reference field="4294967294" count="1" selected="0">
            <x v="0"/>
          </reference>
          <reference field="0" count="1" selected="0">
            <x v="13"/>
          </reference>
        </references>
      </pivotArea>
    </chartFormat>
    <chartFormat chart="28" format="9" series="1">
      <pivotArea type="data" outline="0" fieldPosition="0">
        <references count="1">
          <reference field="4294967294" count="1" selected="0">
            <x v="1"/>
          </reference>
        </references>
      </pivotArea>
    </chartFormat>
    <chartFormat chart="26" format="1" series="1">
      <pivotArea type="data" outline="0" fieldPosition="0">
        <references count="1">
          <reference field="4294967294" count="1" selected="0">
            <x v="1"/>
          </reference>
        </references>
      </pivotArea>
    </chartFormat>
  </chartFormats>
  <pivotHierarchies count="77">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Manufactured Q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3E3F19-7A6F-4C1E-8459-799DFEC2928D}" name="PivotTable9" cacheId="1727" applyNumberFormats="0" applyBorderFormats="0" applyFontFormats="0" applyPatternFormats="0" applyAlignmentFormats="0" applyWidthHeightFormats="1" dataCaption="Values" tag="f5264526-33bf-4a28-9119-e3b253f3ef97" updatedVersion="8" minRefreshableVersion="3" useAutoFormatting="1" subtotalHiddenItems="1" rowGrandTotals="0" colGrandTotals="0" itemPrintTitles="1" createdVersion="8" indent="0" outline="1" outlineData="1" multipleFieldFilters="0" chartFormat="15" rowHeaderCaption=" ">
  <location ref="Y33:AA43" firstHeaderRow="0" firstDataRow="1" firstDataCol="1"/>
  <pivotFields count="4">
    <pivotField axis="axisRow" allDrilled="1" subtotalTop="0" showAll="0" measureFilter="1"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9"/>
    </i>
    <i>
      <x v="7"/>
    </i>
    <i>
      <x v="3"/>
    </i>
    <i>
      <x v="6"/>
    </i>
    <i>
      <x/>
    </i>
    <i>
      <x v="4"/>
    </i>
    <i>
      <x v="2"/>
    </i>
    <i>
      <x v="8"/>
    </i>
    <i>
      <x v="1"/>
    </i>
    <i>
      <x v="5"/>
    </i>
  </rowItems>
  <colFields count="1">
    <field x="-2"/>
  </colFields>
  <colItems count="2">
    <i>
      <x/>
    </i>
    <i i="1">
      <x v="1"/>
    </i>
  </colItems>
  <dataFields count="2">
    <dataField name="Manufactured Qty" fld="1" baseField="0" baseItem="0"/>
    <dataField name="Per day Machine Cost made" fld="2" baseField="0" baseItem="0"/>
  </dataFields>
  <formats count="2">
    <format dxfId="428">
      <pivotArea dataOnly="0" labelOnly="1" outline="0" axis="axisValues" fieldPosition="0"/>
    </format>
    <format dxfId="429">
      <pivotArea collapsedLevelsAreSubtotals="1" fieldPosition="0">
        <references count="1">
          <reference field="0" count="0"/>
        </references>
      </pivotArea>
    </format>
  </formats>
  <chartFormats count="34">
    <chartFormat chart="3" format="5" series="1">
      <pivotArea type="data" outline="0" fieldPosition="0">
        <references count="1">
          <reference field="4294967294" count="1" selected="0">
            <x v="0"/>
          </reference>
        </references>
      </pivotArea>
    </chartFormat>
    <chartFormat chart="3" format="7" series="1">
      <pivotArea type="data" outline="0" fieldPosition="0">
        <references count="2">
          <reference field="4294967294" count="1" selected="0">
            <x v="0"/>
          </reference>
          <reference field="0" count="1" selected="0">
            <x v="2"/>
          </reference>
        </references>
      </pivotArea>
    </chartFormat>
    <chartFormat chart="3" format="8" series="1">
      <pivotArea type="data" outline="0" fieldPosition="0">
        <references count="2">
          <reference field="4294967294" count="1" selected="0">
            <x v="0"/>
          </reference>
          <reference field="0" count="1" selected="0">
            <x v="3"/>
          </reference>
        </references>
      </pivotArea>
    </chartFormat>
    <chartFormat chart="3" format="9" series="1">
      <pivotArea type="data" outline="0" fieldPosition="0">
        <references count="2">
          <reference field="4294967294" count="1" selected="0">
            <x v="0"/>
          </reference>
          <reference field="0" count="1" selected="0">
            <x v="4"/>
          </reference>
        </references>
      </pivotArea>
    </chartFormat>
    <chartFormat chart="3" format="10" series="1">
      <pivotArea type="data" outline="0" fieldPosition="0">
        <references count="2">
          <reference field="4294967294" count="1" selected="0">
            <x v="0"/>
          </reference>
          <reference field="0" count="1" selected="0">
            <x v="5"/>
          </reference>
        </references>
      </pivotArea>
    </chartFormat>
    <chartFormat chart="3" format="11" series="1">
      <pivotArea type="data" outline="0" fieldPosition="0">
        <references count="2">
          <reference field="4294967294" count="1" selected="0">
            <x v="0"/>
          </reference>
          <reference field="0" count="1" selected="0">
            <x v="6"/>
          </reference>
        </references>
      </pivotArea>
    </chartFormat>
    <chartFormat chart="3" format="12" series="1">
      <pivotArea type="data" outline="0" fieldPosition="0">
        <references count="2">
          <reference field="4294967294" count="1" selected="0">
            <x v="0"/>
          </reference>
          <reference field="0" count="1" selected="0">
            <x v="7"/>
          </reference>
        </references>
      </pivotArea>
    </chartFormat>
    <chartFormat chart="3" format="13" series="1">
      <pivotArea type="data" outline="0" fieldPosition="0">
        <references count="2">
          <reference field="4294967294" count="1" selected="0">
            <x v="0"/>
          </reference>
          <reference field="0" count="1" selected="0">
            <x v="8"/>
          </reference>
        </references>
      </pivotArea>
    </chartFormat>
    <chartFormat chart="3" format="14" series="1">
      <pivotArea type="data" outline="0" fieldPosition="0">
        <references count="2">
          <reference field="4294967294" count="1" selected="0">
            <x v="0"/>
          </reference>
          <reference field="0" count="1" selected="0">
            <x v="9"/>
          </reference>
        </references>
      </pivotArea>
    </chartFormat>
    <chartFormat chart="3" format="15" series="1">
      <pivotArea type="data" outline="0" fieldPosition="0">
        <references count="1">
          <reference field="4294967294" count="1" selected="0">
            <x v="1"/>
          </reference>
        </references>
      </pivotArea>
    </chartFormat>
    <chartFormat chart="3" format="16">
      <pivotArea type="data" outline="0" fieldPosition="0">
        <references count="2">
          <reference field="4294967294" count="1" selected="0">
            <x v="1"/>
          </reference>
          <reference field="0" count="1" selected="0">
            <x v="0"/>
          </reference>
        </references>
      </pivotArea>
    </chartFormat>
    <chartFormat chart="3" format="17">
      <pivotArea type="data" outline="0" fieldPosition="0">
        <references count="2">
          <reference field="4294967294" count="1" selected="0">
            <x v="1"/>
          </reference>
          <reference field="0" count="1" selected="0">
            <x v="1"/>
          </reference>
        </references>
      </pivotArea>
    </chartFormat>
    <chartFormat chart="3" format="18">
      <pivotArea type="data" outline="0" fieldPosition="0">
        <references count="2">
          <reference field="4294967294" count="1" selected="0">
            <x v="1"/>
          </reference>
          <reference field="0" count="1" selected="0">
            <x v="2"/>
          </reference>
        </references>
      </pivotArea>
    </chartFormat>
    <chartFormat chart="3" format="19">
      <pivotArea type="data" outline="0" fieldPosition="0">
        <references count="2">
          <reference field="4294967294" count="1" selected="0">
            <x v="1"/>
          </reference>
          <reference field="0" count="1" selected="0">
            <x v="3"/>
          </reference>
        </references>
      </pivotArea>
    </chartFormat>
    <chartFormat chart="3" format="20">
      <pivotArea type="data" outline="0" fieldPosition="0">
        <references count="2">
          <reference field="4294967294" count="1" selected="0">
            <x v="1"/>
          </reference>
          <reference field="0" count="1" selected="0">
            <x v="4"/>
          </reference>
        </references>
      </pivotArea>
    </chartFormat>
    <chartFormat chart="3" format="21">
      <pivotArea type="data" outline="0" fieldPosition="0">
        <references count="2">
          <reference field="4294967294" count="1" selected="0">
            <x v="1"/>
          </reference>
          <reference field="0" count="1" selected="0">
            <x v="5"/>
          </reference>
        </references>
      </pivotArea>
    </chartFormat>
    <chartFormat chart="3" format="22">
      <pivotArea type="data" outline="0" fieldPosition="0">
        <references count="2">
          <reference field="4294967294" count="1" selected="0">
            <x v="1"/>
          </reference>
          <reference field="0" count="1" selected="0">
            <x v="6"/>
          </reference>
        </references>
      </pivotArea>
    </chartFormat>
    <chartFormat chart="3" format="23">
      <pivotArea type="data" outline="0" fieldPosition="0">
        <references count="2">
          <reference field="4294967294" count="1" selected="0">
            <x v="1"/>
          </reference>
          <reference field="0" count="1" selected="0">
            <x v="7"/>
          </reference>
        </references>
      </pivotArea>
    </chartFormat>
    <chartFormat chart="3" format="24">
      <pivotArea type="data" outline="0" fieldPosition="0">
        <references count="2">
          <reference field="4294967294" count="1" selected="0">
            <x v="1"/>
          </reference>
          <reference field="0" count="1" selected="0">
            <x v="8"/>
          </reference>
        </references>
      </pivotArea>
    </chartFormat>
    <chartFormat chart="3" format="25">
      <pivotArea type="data" outline="0" fieldPosition="0">
        <references count="2">
          <reference field="4294967294" count="1" selected="0">
            <x v="1"/>
          </reference>
          <reference field="0" count="1" selected="0">
            <x v="9"/>
          </reference>
        </references>
      </pivotArea>
    </chartFormat>
    <chartFormat chart="5" format="50" series="1">
      <pivotArea type="data" outline="0" fieldPosition="0">
        <references count="1">
          <reference field="4294967294" count="1" selected="0">
            <x v="0"/>
          </reference>
        </references>
      </pivotArea>
    </chartFormat>
    <chartFormat chart="5" format="51" series="1">
      <pivotArea type="data" outline="0" fieldPosition="0">
        <references count="1">
          <reference field="4294967294" count="1" selected="0">
            <x v="1"/>
          </reference>
        </references>
      </pivotArea>
    </chartFormat>
    <chartFormat chart="5" format="52">
      <pivotArea type="data" outline="0" fieldPosition="0">
        <references count="2">
          <reference field="4294967294" count="1" selected="0">
            <x v="1"/>
          </reference>
          <reference field="0" count="1" selected="0">
            <x v="0"/>
          </reference>
        </references>
      </pivotArea>
    </chartFormat>
    <chartFormat chart="5" format="53">
      <pivotArea type="data" outline="0" fieldPosition="0">
        <references count="2">
          <reference field="4294967294" count="1" selected="0">
            <x v="1"/>
          </reference>
          <reference field="0" count="1" selected="0">
            <x v="1"/>
          </reference>
        </references>
      </pivotArea>
    </chartFormat>
    <chartFormat chart="5" format="54">
      <pivotArea type="data" outline="0" fieldPosition="0">
        <references count="2">
          <reference field="4294967294" count="1" selected="0">
            <x v="1"/>
          </reference>
          <reference field="0" count="1" selected="0">
            <x v="2"/>
          </reference>
        </references>
      </pivotArea>
    </chartFormat>
    <chartFormat chart="5" format="55">
      <pivotArea type="data" outline="0" fieldPosition="0">
        <references count="2">
          <reference field="4294967294" count="1" selected="0">
            <x v="1"/>
          </reference>
          <reference field="0" count="1" selected="0">
            <x v="3"/>
          </reference>
        </references>
      </pivotArea>
    </chartFormat>
    <chartFormat chart="5" format="56">
      <pivotArea type="data" outline="0" fieldPosition="0">
        <references count="2">
          <reference field="4294967294" count="1" selected="0">
            <x v="1"/>
          </reference>
          <reference field="0" count="1" selected="0">
            <x v="4"/>
          </reference>
        </references>
      </pivotArea>
    </chartFormat>
    <chartFormat chart="5" format="57">
      <pivotArea type="data" outline="0" fieldPosition="0">
        <references count="2">
          <reference field="4294967294" count="1" selected="0">
            <x v="1"/>
          </reference>
          <reference field="0" count="1" selected="0">
            <x v="5"/>
          </reference>
        </references>
      </pivotArea>
    </chartFormat>
    <chartFormat chart="5" format="58">
      <pivotArea type="data" outline="0" fieldPosition="0">
        <references count="2">
          <reference field="4294967294" count="1" selected="0">
            <x v="1"/>
          </reference>
          <reference field="0" count="1" selected="0">
            <x v="6"/>
          </reference>
        </references>
      </pivotArea>
    </chartFormat>
    <chartFormat chart="5" format="59">
      <pivotArea type="data" outline="0" fieldPosition="0">
        <references count="2">
          <reference field="4294967294" count="1" selected="0">
            <x v="1"/>
          </reference>
          <reference field="0" count="1" selected="0">
            <x v="7"/>
          </reference>
        </references>
      </pivotArea>
    </chartFormat>
    <chartFormat chart="5" format="60">
      <pivotArea type="data" outline="0" fieldPosition="0">
        <references count="2">
          <reference field="4294967294" count="1" selected="0">
            <x v="1"/>
          </reference>
          <reference field="0" count="1" selected="0">
            <x v="8"/>
          </reference>
        </references>
      </pivotArea>
    </chartFormat>
    <chartFormat chart="5" format="61">
      <pivotArea type="data" outline="0" fieldPosition="0">
        <references count="2">
          <reference field="4294967294" count="1" selected="0">
            <x v="1"/>
          </reference>
          <reference field="0" count="1" selected="0">
            <x v="9"/>
          </reference>
        </references>
      </pivotArea>
    </chartFormat>
    <chartFormat chart="5" format="62">
      <pivotArea type="data" outline="0" fieldPosition="0">
        <references count="2">
          <reference field="4294967294" count="1" selected="0">
            <x v="1"/>
          </reference>
          <reference field="0" count="1" selected="0">
            <x v="10"/>
          </reference>
        </references>
      </pivotArea>
    </chartFormat>
    <chartFormat chart="5" format="63">
      <pivotArea type="data" outline="0" fieldPosition="0">
        <references count="2">
          <reference field="4294967294" count="1" selected="0">
            <x v="0"/>
          </reference>
          <reference field="0" count="1" selected="0">
            <x v="7"/>
          </reference>
        </references>
      </pivotArea>
    </chartFormat>
  </chartFormats>
  <pivotHierarchies count="77">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Manufactured Q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er day Machine Cost made"/>
    <pivotHierarchy dragToData="1"/>
  </pivotHierarchies>
  <pivotTableStyleInfo name="PivotStyleLight16"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71DD51-670A-4468-A942-545F57B49705}" name="PivotTable4" cacheId="1715" applyNumberFormats="0" applyBorderFormats="0" applyFontFormats="0" applyPatternFormats="0" applyAlignmentFormats="0" applyWidthHeightFormats="1" dataCaption="Values" tag="d66ae26c-60a2-4915-bd84-da13edb8c680" updatedVersion="8" minRefreshableVersion="3" useAutoFormatting="1" subtotalHiddenItems="1" itemPrintTitles="1" createdVersion="8" indent="0" outline="1" outlineData="1" multipleFieldFilters="0" chartFormat="6">
  <location ref="L20:M31"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3"/>
    </i>
    <i>
      <x v="2"/>
    </i>
    <i>
      <x v="1"/>
    </i>
    <i>
      <x v="4"/>
    </i>
    <i>
      <x v="7"/>
    </i>
    <i>
      <x v="8"/>
    </i>
    <i>
      <x v="6"/>
    </i>
    <i>
      <x v="5"/>
    </i>
    <i>
      <x v="9"/>
    </i>
    <i>
      <x/>
    </i>
    <i t="grand">
      <x/>
    </i>
  </rowItems>
  <colItems count="1">
    <i/>
  </colItems>
  <dataFields count="1">
    <dataField name="Rejected Qty" fld="0" baseField="0" baseItem="0"/>
  </dataFields>
  <formats count="1">
    <format dxfId="427">
      <pivotArea collapsedLevelsAreSubtotals="1" fieldPosition="0">
        <references count="1">
          <reference field="1" count="0"/>
        </references>
      </pivotArea>
    </format>
  </format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Rejected Q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63">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2F075B-A3D2-4F93-BE09-8DADAAE588F0}" name="PivotTable8" cacheId="1724" applyNumberFormats="0" applyBorderFormats="0" applyFontFormats="0" applyPatternFormats="0" applyAlignmentFormats="0" applyWidthHeightFormats="1" dataCaption="Values" tag="eadcf952-7c8e-44f0-8c71-c43f8bd2fceb" updatedVersion="8" minRefreshableVersion="3" useAutoFormatting="1" subtotalHiddenItems="1" itemPrintTitles="1" createdVersion="8" indent="0" outline="1" outlineData="1" multipleFieldFilters="0">
  <location ref="E18:E1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Buyer" fld="0" subtotal="count" baseField="0" baseItem="0" numFmtId="164"/>
  </dataFields>
  <formats count="1">
    <format dxfId="426">
      <pivotArea outline="0" collapsedLevelsAreSubtotals="1" fieldPosition="0"/>
    </format>
  </formats>
  <pivotHierarchies count="77">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O Num"/>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DD5039-2E7E-4F88-82A3-F13066EB5740}" name="PivotTable3" cacheId="1712" applyNumberFormats="0" applyBorderFormats="0" applyFontFormats="0" applyPatternFormats="0" applyAlignmentFormats="0" applyWidthHeightFormats="1" dataCaption="Values" tag="c8732a45-faff-4aeb-aae2-108436b99024" updatedVersion="8" minRefreshableVersion="3" useAutoFormatting="1" subtotalHiddenItems="1" rowGrandTotals="0" colGrandTotals="0" itemPrintTitles="1" createdVersion="8" indent="0" outline="1" outlineData="1" multipleFieldFilters="0" chartFormat="13">
  <location ref="I20:J30"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Rejected Qty" fld="1" baseField="0" baseItem="0" numFmtId="164"/>
  </dataFields>
  <formats count="2">
    <format dxfId="425">
      <pivotArea collapsedLevelsAreSubtotals="1" fieldPosition="0">
        <references count="1">
          <reference field="0" count="1">
            <x v="9"/>
          </reference>
        </references>
      </pivotArea>
    </format>
    <format dxfId="420">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Rejected Qty"/>
    <pivotHierarchy dragToData="1"/>
    <pivotHierarchy dragToData="1"/>
    <pivotHierarchy dragToData="1"/>
    <pivotHierarchy dragToData="1"/>
    <pivotHierarchy dragToData="1"/>
    <pivotHierarchy dragToData="1"/>
    <pivotHierarchy dragToData="1" caption="Count of Rejected Qt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68">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 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scal_Date" xr10:uid="{8904047C-6ACB-43B1-A2E2-6739816142E5}" sourceName="[PROD DATA].[Fiscal Date]">
  <pivotTables>
    <pivotTable tabId="2" name="Trend line "/>
    <pivotTable tabId="2" name="PivotTable1"/>
    <pivotTable tabId="2" name="PivotTable3"/>
    <pivotTable tabId="2" name="PivotTable4"/>
    <pivotTable tabId="2" name="PivotTable6"/>
    <pivotTable tabId="2" name="PivotTable7"/>
    <pivotTable tabId="2" name="PivotTable8"/>
    <pivotTable tabId="2" name="PivotTable9"/>
  </pivotTables>
  <data>
    <olap pivotCacheId="1973525595">
      <levels count="2">
        <level uniqueName="[PROD DATA].[Fiscal Date].[(All)]" sourceCaption="(All)" count="0"/>
        <level uniqueName="[PROD DATA].[Fiscal Date].[Fiscal Date]" sourceCaption="Fiscal Date" count="16">
          <ranges>
            <range startItem="0">
              <i n="[PROD DATA].[Fiscal Date].&amp;[2015-11-01T00:00:00]" c="01-11-2015"/>
              <i n="[PROD DATA].[Fiscal Date].&amp;[2015-11-02T00:00:00]" c="02-11-2015"/>
              <i n="[PROD DATA].[Fiscal Date].&amp;[2015-11-03T00:00:00]" c="03-11-2015"/>
              <i n="[PROD DATA].[Fiscal Date].&amp;[2015-11-09T00:00:00]" c="09-11-2015"/>
              <i n="[PROD DATA].[Fiscal Date].&amp;[2015-11-10T00:00:00]" c="10-11-2015"/>
              <i n="[PROD DATA].[Fiscal Date].&amp;[2015-11-11T00:00:00]" c="11-11-2015"/>
              <i n="[PROD DATA].[Fiscal Date].&amp;[2015-11-12T00:00:00]" c="12-11-2015"/>
              <i n="[PROD DATA].[Fiscal Date].&amp;[2015-11-13T00:00:00]" c="13-11-2015"/>
              <i n="[PROD DATA].[Fiscal Date].&amp;[2015-11-14T00:00:00]" c="14-11-2015"/>
              <i n="[PROD DATA].[Fiscal Date].&amp;[2015-11-15T00:00:00]" c="15-11-2015"/>
              <i n="[PROD DATA].[Fiscal Date].&amp;[2015-11-16T00:00:00]" c="16-11-2015"/>
              <i n="[PROD DATA].[Fiscal Date].&amp;[2015-11-20T00:00:00]" c="20-11-2015"/>
              <i n="[PROD DATA].[Fiscal Date].&amp;[2015-11-21T00:00:00]" c="21-11-2015"/>
              <i n="[PROD DATA].[Fiscal Date].&amp;[2015-11-22T00:00:00]" c="22-11-2015"/>
              <i n="[PROD DATA].[Fiscal Date].&amp;[2015-11-23T00:00:00]" c="23-11-2015"/>
              <i n="[PROD DATA].[Fiscal Date].&amp;[2015-11-27T00:00:00]" c="27-11-2015"/>
            </range>
          </ranges>
        </level>
      </levels>
      <selections count="1">
        <selection n="[PROD DATA].[Fiscal D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Name" xr10:uid="{8FBA539B-1737-4683-98D9-58A0FA5CCA8A}" sourceName="[PROD DATA].[Department Name]">
  <pivotTables>
    <pivotTable tabId="2" name="Trend line "/>
    <pivotTable tabId="2" name="PivotTable1"/>
    <pivotTable tabId="2" name="PivotTable3"/>
    <pivotTable tabId="2" name="PivotTable4"/>
    <pivotTable tabId="2" name="PivotTable6"/>
    <pivotTable tabId="2" name="PivotTable7"/>
    <pivotTable tabId="2" name="PivotTable8"/>
    <pivotTable tabId="2" name="PivotTable9"/>
    <pivotTable tabId="2" name="PivotTable2"/>
  </pivotTables>
  <data>
    <olap pivotCacheId="1973525595">
      <levels count="2">
        <level uniqueName="[PROD DATA].[Department Name].[(All)]" sourceCaption="(All)" count="0"/>
        <level uniqueName="[PROD DATA].[Department Name].[Department Name]" sourceCaption="Department Name" count="2">
          <ranges>
            <range startItem="0">
              <i n="[PROD DATA].[Department Name].&amp;[Printed Labels]" c="Printed Labels"/>
              <i n="[PROD DATA].[Department Name].&amp;[Woven Lables]" c="Woven Lables"/>
            </range>
          </ranges>
        </level>
      </levels>
      <selections count="1">
        <selection n="[PROD DATA].[Department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on_Name" xr10:uid="{19B33AF9-4D8D-4239-8D10-91F356BEE7D5}" sourceName="[PROD DATA].[Operation Name]">
  <pivotTables>
    <pivotTable tabId="2" name="PivotTable2"/>
  </pivotTables>
  <data>
    <olap pivotCacheId="1973525595">
      <levels count="2">
        <level uniqueName="[PROD DATA].[Operation Name].[(All)]" sourceCaption="(All)" count="0"/>
        <level uniqueName="[PROD DATA].[Operation Name].[Operation Name]" sourceCaption="Operation Name" count="10">
          <ranges>
            <range startItem="0">
              <i n="[PROD DATA].[Operation Name].&amp;[Cross Checking]" c="Cross Checking"/>
              <i n="[PROD DATA].[Operation Name].&amp;[Cut  &amp; Fold]" c="Cut  &amp; Fold"/>
              <i n="[PROD DATA].[Operation Name].&amp;[Embroidery]" c="Embroidery"/>
              <i n="[PROD DATA].[Operation Name].&amp;[Laser - Cutting]" c="Laser - Cutting"/>
              <i n="[PROD DATA].[Operation Name].&amp;[Laser Cutting2]" c="Laser Cutting2"/>
              <i n="[PROD DATA].[Operation Name].&amp;[Outsourcing]" c="Outsourcing"/>
              <i n="[PROD DATA].[Operation Name].&amp;[Packing]" c="Packing"/>
              <i n="[PROD DATA].[Operation Name].&amp;[Printing]" c="Printing"/>
              <i n="[PROD DATA].[Operation Name].&amp;[Ultrasonic]" c="Ultrasonic"/>
              <i n="[PROD DATA].[Operation Name].&amp;[Weaving]" c="Weaving"/>
            </range>
          </ranges>
        </level>
      </levels>
      <selections count="1">
        <selection n="[PROD DATA].[Operation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n Date" xr10:uid="{111B556B-019F-412F-92C7-254128549E8A}" cache="Slicer_Fiscal_Date" caption="Fin Date" columnCount="2" level="1" style="SlicerStyleLight1 2" rowHeight="252000"/>
  <slicer name="Department Name" xr10:uid="{462C7B8D-929B-4C9A-998F-680B5737BB66}" cache="Slicer_Department_Name" caption="Department Name" level="1" style="SlicerStyleLight1 2" rowHeight="247650"/>
  <slicer name="Operation Name" xr10:uid="{890730B7-7F2E-4527-8B4B-4B63AF76BDA6}" cache="Slicer_Operation_Name" caption="Operation Name" level="1" style="SlicerStyleLight1 2"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6CBE2E-C4CE-423E-8D44-CDF471CBB547}" name="Table2" displayName="Table2" ref="C15:C16" totalsRowShown="0" dataDxfId="439" headerRowBorderDxfId="440" tableBorderDxfId="438" totalsRowBorderDxfId="437" dataCellStyle="Percent">
  <autoFilter ref="C15:C16" xr:uid="{986CBE2E-C4CE-423E-8D44-CDF471CBB547}"/>
  <tableColumns count="1">
    <tableColumn id="1" xr3:uid="{112EC1E4-A192-45B6-A7D5-EBDC4B8EA510}" name="Wastage %" dataDxfId="436" dataCellStyle="Percent">
      <calculatedColumnFormula xml:space="preserve"> (GETPIVOTDATA("[Measures].[Sum of Manufactured Qty]",$C$10) - GETPIVOTDATA("[Measures].[Sum of Processed Qty]",$C$10)) / GETPIVOTDATA("[Measures].[Sum of Manufactured Qty]",$C$10)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EFE21-399C-4086-BC55-9523DA1788EA}">
  <dimension ref="B10:AA51"/>
  <sheetViews>
    <sheetView topLeftCell="E1" zoomScale="85" zoomScaleNormal="85" workbookViewId="0">
      <selection activeCell="O20" sqref="O20"/>
    </sheetView>
  </sheetViews>
  <sheetFormatPr defaultRowHeight="14.4" x14ac:dyDescent="0.3"/>
  <cols>
    <col min="1" max="1" width="33.6640625" bestFit="1" customWidth="1"/>
    <col min="2" max="2" width="16.44140625" bestFit="1" customWidth="1"/>
    <col min="3" max="3" width="23" bestFit="1" customWidth="1"/>
    <col min="4" max="4" width="19.88671875" bestFit="1" customWidth="1"/>
    <col min="5" max="5" width="13.33203125" bestFit="1" customWidth="1"/>
    <col min="6" max="6" width="18.5546875" bestFit="1" customWidth="1"/>
    <col min="7" max="7" width="17.88671875" bestFit="1" customWidth="1"/>
    <col min="8" max="8" width="13.33203125" bestFit="1" customWidth="1"/>
    <col min="9" max="9" width="15.88671875" bestFit="1" customWidth="1"/>
    <col min="10" max="10" width="11.88671875" bestFit="1" customWidth="1"/>
    <col min="11" max="11" width="15.33203125" bestFit="1" customWidth="1"/>
    <col min="12" max="12" width="13" bestFit="1" customWidth="1"/>
    <col min="13" max="13" width="11.88671875" bestFit="1" customWidth="1"/>
    <col min="14" max="14" width="12.33203125" bestFit="1" customWidth="1"/>
    <col min="15" max="15" width="13" bestFit="1" customWidth="1"/>
    <col min="16" max="16" width="16.33203125" bestFit="1" customWidth="1"/>
    <col min="17" max="17" width="19.109375" bestFit="1" customWidth="1"/>
    <col min="18" max="18" width="17.88671875" bestFit="1" customWidth="1"/>
    <col min="19" max="19" width="18.109375" bestFit="1" customWidth="1"/>
    <col min="20" max="20" width="14.109375" bestFit="1" customWidth="1"/>
    <col min="21" max="21" width="16.33203125" bestFit="1" customWidth="1"/>
    <col min="22" max="22" width="11.88671875" bestFit="1" customWidth="1"/>
    <col min="23" max="23" width="13" bestFit="1" customWidth="1"/>
    <col min="24" max="24" width="16.33203125" bestFit="1" customWidth="1"/>
    <col min="25" max="25" width="12.88671875" bestFit="1" customWidth="1"/>
    <col min="26" max="26" width="16.33203125" bestFit="1" customWidth="1"/>
    <col min="27" max="27" width="24.77734375" bestFit="1" customWidth="1"/>
    <col min="28" max="28" width="6.88671875" bestFit="1" customWidth="1"/>
    <col min="29" max="29" width="9.44140625" bestFit="1" customWidth="1"/>
    <col min="30" max="30" width="13.109375" bestFit="1" customWidth="1"/>
    <col min="31" max="31" width="8" bestFit="1" customWidth="1"/>
    <col min="32" max="32" width="8.44140625" bestFit="1" customWidth="1"/>
    <col min="33" max="33" width="11.6640625" bestFit="1" customWidth="1"/>
    <col min="34" max="34" width="8" bestFit="1" customWidth="1"/>
    <col min="35" max="35" width="11.109375" bestFit="1" customWidth="1"/>
    <col min="36" max="155" width="15.5546875" bestFit="1" customWidth="1"/>
    <col min="156" max="157" width="10.5546875" bestFit="1" customWidth="1"/>
    <col min="158" max="587" width="4" bestFit="1" customWidth="1"/>
    <col min="588" max="2236" width="5.109375" bestFit="1" customWidth="1"/>
    <col min="2237" max="3242" width="6.109375" bestFit="1" customWidth="1"/>
    <col min="3243" max="3266" width="7.21875" bestFit="1" customWidth="1"/>
    <col min="3267" max="3267" width="10.5546875" bestFit="1" customWidth="1"/>
  </cols>
  <sheetData>
    <row r="10" spans="3:7" x14ac:dyDescent="0.3">
      <c r="C10" t="s">
        <v>35</v>
      </c>
      <c r="D10" t="s">
        <v>36</v>
      </c>
      <c r="E10" t="s">
        <v>37</v>
      </c>
      <c r="F10" t="s">
        <v>38</v>
      </c>
      <c r="G10" t="s">
        <v>41</v>
      </c>
    </row>
    <row r="11" spans="3:7" x14ac:dyDescent="0.3">
      <c r="C11" s="7">
        <v>86766796</v>
      </c>
      <c r="D11" s="7">
        <v>86242067</v>
      </c>
      <c r="E11" s="7">
        <v>124695304</v>
      </c>
      <c r="F11" s="7">
        <v>524729</v>
      </c>
      <c r="G11" s="7">
        <v>30454140</v>
      </c>
    </row>
    <row r="15" spans="3:7" x14ac:dyDescent="0.3">
      <c r="C15" s="3" t="s">
        <v>42</v>
      </c>
    </row>
    <row r="16" spans="3:7" x14ac:dyDescent="0.3">
      <c r="C16" s="4">
        <f xml:space="preserve"> (GETPIVOTDATA("[Measures].[Sum of Manufactured Qty]",$C$10) - GETPIVOTDATA("[Measures].[Sum of Processed Qty]",$C$10)) / GETPIVOTDATA("[Measures].[Sum of Manufactured Qty]",$C$10)</f>
        <v>6.047578384708362E-3</v>
      </c>
    </row>
    <row r="17" spans="2:25" x14ac:dyDescent="0.3">
      <c r="U17" t="s">
        <v>0</v>
      </c>
      <c r="V17" t="s">
        <v>2</v>
      </c>
    </row>
    <row r="18" spans="2:25" x14ac:dyDescent="0.3">
      <c r="E18" t="s">
        <v>43</v>
      </c>
      <c r="U18" s="6">
        <v>86766796</v>
      </c>
      <c r="V18" s="6">
        <v>524729</v>
      </c>
    </row>
    <row r="19" spans="2:25" x14ac:dyDescent="0.3">
      <c r="E19" s="6">
        <v>10678</v>
      </c>
    </row>
    <row r="20" spans="2:25" x14ac:dyDescent="0.3">
      <c r="I20" s="1" t="s">
        <v>39</v>
      </c>
      <c r="J20" t="s">
        <v>2</v>
      </c>
      <c r="L20" s="1" t="s">
        <v>39</v>
      </c>
      <c r="M20" t="s">
        <v>2</v>
      </c>
      <c r="O20" s="1" t="s">
        <v>39</v>
      </c>
      <c r="P20" t="s">
        <v>0</v>
      </c>
      <c r="Q20" t="s">
        <v>37</v>
      </c>
    </row>
    <row r="21" spans="2:25" x14ac:dyDescent="0.3">
      <c r="C21" s="6">
        <f>GETPIVOTDATA("[Measures].[Sum of Manufactured Qty]",$C$10)</f>
        <v>86766796</v>
      </c>
      <c r="I21" s="2" t="s">
        <v>16</v>
      </c>
      <c r="J21" s="6">
        <v>160</v>
      </c>
      <c r="L21" s="2" t="s">
        <v>11</v>
      </c>
      <c r="M21" s="6">
        <v>18060</v>
      </c>
      <c r="O21" s="11">
        <v>42309</v>
      </c>
      <c r="P21" s="6">
        <v>4755195</v>
      </c>
      <c r="Q21" s="6">
        <v>6594144</v>
      </c>
      <c r="W21" s="1" t="s">
        <v>39</v>
      </c>
      <c r="X21" t="s">
        <v>0</v>
      </c>
      <c r="Y21" t="s">
        <v>2</v>
      </c>
    </row>
    <row r="22" spans="2:25" x14ac:dyDescent="0.3">
      <c r="C22" s="6">
        <f>GETPIVOTDATA("[Measures].[Sum of Rejected Qty]",$C$10)</f>
        <v>524729</v>
      </c>
      <c r="I22" s="2" t="s">
        <v>14</v>
      </c>
      <c r="J22" s="6">
        <v>245</v>
      </c>
      <c r="L22" s="2" t="s">
        <v>25</v>
      </c>
      <c r="M22" s="6">
        <v>18250</v>
      </c>
      <c r="O22" s="11">
        <v>42310</v>
      </c>
      <c r="P22" s="6">
        <v>8936538</v>
      </c>
      <c r="Q22" s="6">
        <v>11796442</v>
      </c>
      <c r="W22" s="2" t="s">
        <v>6</v>
      </c>
      <c r="X22" s="6">
        <v>28565990</v>
      </c>
      <c r="Y22" s="6">
        <v>3221</v>
      </c>
    </row>
    <row r="23" spans="2:25" x14ac:dyDescent="0.3">
      <c r="C23" s="5" cm="1">
        <f t="array" ref="C23">Table2[Wastage %]</f>
        <v>6.047578384708362E-3</v>
      </c>
      <c r="I23" s="2" t="s">
        <v>34</v>
      </c>
      <c r="J23" s="6">
        <v>290</v>
      </c>
      <c r="L23" s="2" t="s">
        <v>7</v>
      </c>
      <c r="M23" s="6">
        <v>18740</v>
      </c>
      <c r="O23" s="11">
        <v>42311</v>
      </c>
      <c r="P23" s="6">
        <v>5118292</v>
      </c>
      <c r="Q23" s="6">
        <v>9444223</v>
      </c>
      <c r="W23" s="2" t="s">
        <v>4</v>
      </c>
      <c r="X23" s="6">
        <v>58200806</v>
      </c>
      <c r="Y23" s="6">
        <v>521508</v>
      </c>
    </row>
    <row r="24" spans="2:25" x14ac:dyDescent="0.3">
      <c r="C24" s="6">
        <f>GETPIVOTDATA("[Measures].[Sum of Processed Qty]",$C$10)</f>
        <v>86242067</v>
      </c>
      <c r="I24" s="2" t="s">
        <v>33</v>
      </c>
      <c r="J24" s="6">
        <v>160</v>
      </c>
      <c r="L24" s="2" t="s">
        <v>21</v>
      </c>
      <c r="M24" s="6">
        <v>18915</v>
      </c>
      <c r="O24" s="11">
        <v>42317</v>
      </c>
      <c r="P24" s="6">
        <v>1489644</v>
      </c>
      <c r="Q24" s="6">
        <v>1614120</v>
      </c>
    </row>
    <row r="25" spans="2:25" x14ac:dyDescent="0.3">
      <c r="C25" s="6">
        <f>GETPIVOTDATA("[Measures].[Count of Buyer]",$E$18)</f>
        <v>10678</v>
      </c>
      <c r="I25" s="2" t="s">
        <v>13</v>
      </c>
      <c r="J25" s="6">
        <v>250</v>
      </c>
      <c r="L25" s="2" t="s">
        <v>29</v>
      </c>
      <c r="M25" s="6">
        <v>18990</v>
      </c>
      <c r="O25" s="11">
        <v>42318</v>
      </c>
      <c r="P25" s="6">
        <v>9252803</v>
      </c>
      <c r="Q25" s="6">
        <v>11447839</v>
      </c>
    </row>
    <row r="26" spans="2:25" x14ac:dyDescent="0.3">
      <c r="B26" t="s">
        <v>45</v>
      </c>
      <c r="C26" s="8">
        <f>(GETPIVOTDATA("[Measures].[Sum of Produced Qty]",$C$10) - GETPIVOTDATA("[Measures].[Sum of Balance Qty]",$C$10)) / GETPIVOTDATA("[Measures].[Sum of Produced Qty]",$C$10)</f>
        <v>0.75577155656158468</v>
      </c>
      <c r="I26" s="2" t="s">
        <v>15</v>
      </c>
      <c r="J26" s="6">
        <v>500</v>
      </c>
      <c r="L26" s="2" t="s">
        <v>17</v>
      </c>
      <c r="M26" s="6">
        <v>21030</v>
      </c>
      <c r="O26" s="11">
        <v>42319</v>
      </c>
      <c r="P26" s="6">
        <v>1427684</v>
      </c>
      <c r="Q26" s="6">
        <v>2076199</v>
      </c>
    </row>
    <row r="27" spans="2:25" x14ac:dyDescent="0.3">
      <c r="B27" t="s">
        <v>46</v>
      </c>
      <c r="C27" s="8">
        <f xml:space="preserve"> (GETPIVOTDATA("[Measures].[Sum of Balance Qty]",$C$10) / GETPIVOTDATA("[Measures].[Sum of Produced Qty]",$C$10))</f>
        <v>0.24422844343841529</v>
      </c>
      <c r="I27" s="2" t="s">
        <v>30</v>
      </c>
      <c r="J27" s="6">
        <v>205</v>
      </c>
      <c r="L27" s="2" t="s">
        <v>32</v>
      </c>
      <c r="M27" s="6">
        <v>22773</v>
      </c>
      <c r="O27" s="11">
        <v>42320</v>
      </c>
      <c r="P27" s="6">
        <v>802677</v>
      </c>
      <c r="Q27" s="6">
        <v>953942</v>
      </c>
    </row>
    <row r="28" spans="2:25" x14ac:dyDescent="0.3">
      <c r="B28" t="s">
        <v>47</v>
      </c>
      <c r="C28" s="6">
        <f>GETPIVOTDATA("[Measures].[Sum of Produced Qty]",$C$10)</f>
        <v>124695304</v>
      </c>
      <c r="I28" s="2" t="s">
        <v>20</v>
      </c>
      <c r="J28" s="6">
        <v>350</v>
      </c>
      <c r="L28" s="2" t="s">
        <v>8</v>
      </c>
      <c r="M28" s="6">
        <v>23480</v>
      </c>
      <c r="O28" s="11">
        <v>42321</v>
      </c>
      <c r="P28" s="6">
        <v>6782504</v>
      </c>
      <c r="Q28" s="6">
        <v>12712079</v>
      </c>
    </row>
    <row r="29" spans="2:25" x14ac:dyDescent="0.3">
      <c r="I29" s="2" t="s">
        <v>12</v>
      </c>
      <c r="J29" s="6">
        <v>230</v>
      </c>
      <c r="L29" s="2" t="s">
        <v>19</v>
      </c>
      <c r="M29" s="6">
        <v>26480</v>
      </c>
      <c r="O29" s="11">
        <v>42322</v>
      </c>
      <c r="P29" s="6">
        <v>8078950</v>
      </c>
      <c r="Q29" s="6">
        <v>10926945</v>
      </c>
    </row>
    <row r="30" spans="2:25" x14ac:dyDescent="0.3">
      <c r="I30" s="2" t="s">
        <v>5</v>
      </c>
      <c r="J30" s="6">
        <v>520867</v>
      </c>
      <c r="L30" s="2" t="s">
        <v>18</v>
      </c>
      <c r="M30" s="6">
        <v>33660</v>
      </c>
      <c r="O30" s="11">
        <v>42323</v>
      </c>
      <c r="P30" s="6">
        <v>3549812</v>
      </c>
      <c r="Q30" s="6">
        <v>5475363</v>
      </c>
    </row>
    <row r="31" spans="2:25" x14ac:dyDescent="0.3">
      <c r="L31" s="2" t="s">
        <v>40</v>
      </c>
      <c r="M31" s="7">
        <v>220378</v>
      </c>
      <c r="O31" s="11">
        <v>42324</v>
      </c>
      <c r="P31" s="6">
        <v>6846163</v>
      </c>
      <c r="Q31" s="6">
        <v>12140419</v>
      </c>
    </row>
    <row r="32" spans="2:25" x14ac:dyDescent="0.3">
      <c r="O32" s="11">
        <v>42328</v>
      </c>
      <c r="P32" s="6">
        <v>6994934</v>
      </c>
      <c r="Q32" s="6">
        <v>7985901</v>
      </c>
    </row>
    <row r="33" spans="15:27" x14ac:dyDescent="0.3">
      <c r="O33" s="11">
        <v>42329</v>
      </c>
      <c r="P33" s="6">
        <v>8754267</v>
      </c>
      <c r="Q33" s="6">
        <v>10852255</v>
      </c>
      <c r="Y33" s="1" t="s">
        <v>44</v>
      </c>
      <c r="Z33" t="s">
        <v>0</v>
      </c>
      <c r="AA33" t="s">
        <v>1</v>
      </c>
    </row>
    <row r="34" spans="15:27" x14ac:dyDescent="0.3">
      <c r="O34" s="11">
        <v>42330</v>
      </c>
      <c r="P34" s="6">
        <v>4478412</v>
      </c>
      <c r="Q34" s="6">
        <v>8656435</v>
      </c>
      <c r="Y34" s="2" t="s">
        <v>26</v>
      </c>
      <c r="Z34" s="6">
        <v>868434</v>
      </c>
      <c r="AA34" s="6">
        <v>94112.225000000006</v>
      </c>
    </row>
    <row r="35" spans="15:27" x14ac:dyDescent="0.3">
      <c r="O35" s="11">
        <v>42331</v>
      </c>
      <c r="P35" s="6">
        <v>5211612</v>
      </c>
      <c r="Q35" s="6">
        <v>7288695</v>
      </c>
      <c r="Y35" s="2" t="s">
        <v>27</v>
      </c>
      <c r="Z35" s="6">
        <v>1140474</v>
      </c>
      <c r="AA35" s="6">
        <v>149272.89999999997</v>
      </c>
    </row>
    <row r="36" spans="15:27" x14ac:dyDescent="0.3">
      <c r="O36" s="11">
        <v>42335</v>
      </c>
      <c r="P36" s="6">
        <v>4287309</v>
      </c>
      <c r="Q36" s="6">
        <v>4730303</v>
      </c>
      <c r="Y36" s="2" t="s">
        <v>31</v>
      </c>
      <c r="Z36" s="6">
        <v>1189451</v>
      </c>
      <c r="AA36" s="6">
        <v>179598.02499999991</v>
      </c>
    </row>
    <row r="37" spans="15:27" x14ac:dyDescent="0.3">
      <c r="Y37" s="2" t="s">
        <v>28</v>
      </c>
      <c r="Z37" s="6">
        <v>1315681</v>
      </c>
      <c r="AA37" s="6">
        <v>132959.94999999987</v>
      </c>
    </row>
    <row r="38" spans="15:27" x14ac:dyDescent="0.3">
      <c r="Y38" s="2" t="s">
        <v>23</v>
      </c>
      <c r="Z38" s="6">
        <v>2001421</v>
      </c>
      <c r="AA38" s="6">
        <v>347283.72499999998</v>
      </c>
    </row>
    <row r="39" spans="15:27" x14ac:dyDescent="0.3">
      <c r="Y39" s="2" t="s">
        <v>24</v>
      </c>
      <c r="Z39" s="6">
        <v>2087583</v>
      </c>
      <c r="AA39" s="6">
        <v>455307.85000000044</v>
      </c>
    </row>
    <row r="40" spans="15:27" x14ac:dyDescent="0.3">
      <c r="Y40" s="2" t="s">
        <v>22</v>
      </c>
      <c r="Z40" s="6">
        <v>5588621</v>
      </c>
      <c r="AA40" s="6">
        <v>455659.9</v>
      </c>
    </row>
    <row r="41" spans="15:27" x14ac:dyDescent="0.3">
      <c r="T41" s="1" t="s">
        <v>39</v>
      </c>
      <c r="U41" t="s">
        <v>58</v>
      </c>
      <c r="Y41" s="2" t="s">
        <v>9</v>
      </c>
      <c r="Z41" s="6">
        <v>14981126</v>
      </c>
      <c r="AA41" s="6">
        <v>2001532.1999999981</v>
      </c>
    </row>
    <row r="42" spans="15:27" x14ac:dyDescent="0.3">
      <c r="T42" s="2" t="s">
        <v>52</v>
      </c>
      <c r="U42" s="6">
        <v>3</v>
      </c>
      <c r="Y42" s="2" t="s">
        <v>3</v>
      </c>
      <c r="Z42" s="6">
        <v>17017416</v>
      </c>
      <c r="AA42" s="6">
        <v>2343907.4249999868</v>
      </c>
    </row>
    <row r="43" spans="15:27" x14ac:dyDescent="0.3">
      <c r="T43" s="2" t="s">
        <v>53</v>
      </c>
      <c r="U43" s="6">
        <v>17</v>
      </c>
      <c r="Y43" s="2" t="s">
        <v>10</v>
      </c>
      <c r="Z43" s="6">
        <v>32219876</v>
      </c>
      <c r="AA43" s="6">
        <v>3400609.0749999918</v>
      </c>
    </row>
    <row r="44" spans="15:27" x14ac:dyDescent="0.3">
      <c r="T44" s="2" t="s">
        <v>50</v>
      </c>
      <c r="U44" s="6">
        <v>48</v>
      </c>
    </row>
    <row r="45" spans="15:27" x14ac:dyDescent="0.3">
      <c r="T45" s="2" t="s">
        <v>51</v>
      </c>
      <c r="U45" s="6">
        <v>156</v>
      </c>
    </row>
    <row r="46" spans="15:27" x14ac:dyDescent="0.3">
      <c r="T46" s="2" t="s">
        <v>56</v>
      </c>
      <c r="U46" s="6">
        <v>1138</v>
      </c>
    </row>
    <row r="47" spans="15:27" x14ac:dyDescent="0.3">
      <c r="T47" s="2" t="s">
        <v>54</v>
      </c>
      <c r="U47" s="6">
        <v>1457</v>
      </c>
    </row>
    <row r="48" spans="15:27" x14ac:dyDescent="0.3">
      <c r="T48" s="2" t="s">
        <v>48</v>
      </c>
      <c r="U48" s="6">
        <v>1684</v>
      </c>
    </row>
    <row r="49" spans="20:21" x14ac:dyDescent="0.3">
      <c r="T49" s="2" t="s">
        <v>57</v>
      </c>
      <c r="U49" s="6">
        <v>1769</v>
      </c>
    </row>
    <row r="50" spans="20:21" x14ac:dyDescent="0.3">
      <c r="T50" s="2" t="s">
        <v>55</v>
      </c>
      <c r="U50" s="6">
        <v>1823</v>
      </c>
    </row>
    <row r="51" spans="20:21" x14ac:dyDescent="0.3">
      <c r="T51" s="2" t="s">
        <v>49</v>
      </c>
      <c r="U51" s="6">
        <v>2583</v>
      </c>
    </row>
  </sheetData>
  <pageMargins left="0.7" right="0.7" top="0.75" bottom="0.75" header="0.3" footer="0.3"/>
  <pageSetup orientation="portrait" r:id="rId10"/>
  <drawing r:id="rId11"/>
  <tableParts count="1">
    <tablePart r:id="rId1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15FD0-B025-4884-B7AF-F3CCC5BB3EB7}">
  <dimension ref="M5:AG41"/>
  <sheetViews>
    <sheetView showGridLines="0" showRowColHeaders="0" tabSelected="1" zoomScale="70" zoomScaleNormal="70" workbookViewId="0">
      <selection activeCell="AG20" sqref="AG20"/>
    </sheetView>
  </sheetViews>
  <sheetFormatPr defaultRowHeight="14.4" x14ac:dyDescent="0.3"/>
  <cols>
    <col min="1" max="16384" width="8.88671875" style="9"/>
  </cols>
  <sheetData>
    <row r="5" spans="33:33" x14ac:dyDescent="0.3">
      <c r="AG5" s="10"/>
    </row>
    <row r="41" spans="13:13" x14ac:dyDescent="0.3">
      <c r="M41" s="9" t="s">
        <v>44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D7168FE2-F2A7-463C-A87D-04A0F15E0076}">
  <ds:schemaRefs/>
</ds:datastoreItem>
</file>

<file path=customXml/itemProps2.xml><?xml version="1.0" encoding="utf-8"?>
<ds:datastoreItem xmlns:ds="http://schemas.openxmlformats.org/officeDocument/2006/customXml" ds:itemID="{4B953189-3B10-4216-8F9F-94C7DC54C380}">
  <ds:schemaRefs/>
</ds:datastoreItem>
</file>

<file path=customXml/itemProps3.xml><?xml version="1.0" encoding="utf-8"?>
<ds:datastoreItem xmlns:ds="http://schemas.openxmlformats.org/officeDocument/2006/customXml" ds:itemID="{718B2639-B1D2-4EF9-9457-79E18FF44C77}">
  <ds:schemaRefs/>
</ds:datastoreItem>
</file>

<file path=customXml/itemProps4.xml><?xml version="1.0" encoding="utf-8"?>
<ds:datastoreItem xmlns:ds="http://schemas.openxmlformats.org/officeDocument/2006/customXml" ds:itemID="{9D6A38B7-C308-4202-8B92-C5B2D6240787}">
  <ds:schemaRefs/>
</ds:datastoreItem>
</file>

<file path=customXml/itemProps5.xml><?xml version="1.0" encoding="utf-8"?>
<ds:datastoreItem xmlns:ds="http://schemas.openxmlformats.org/officeDocument/2006/customXml" ds:itemID="{EACCCCE5-A9B2-4D1C-91AB-7246EA5F3332}">
  <ds:schemaRefs/>
</ds:datastoreItem>
</file>

<file path=customXml/itemProps6.xml><?xml version="1.0" encoding="utf-8"?>
<ds:datastoreItem xmlns:ds="http://schemas.openxmlformats.org/officeDocument/2006/customXml" ds:itemID="{E32466DC-2F56-4721-BA0A-F7D9587A06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Sonawane</dc:creator>
  <cp:lastModifiedBy>Ayush Sonawane</cp:lastModifiedBy>
  <dcterms:created xsi:type="dcterms:W3CDTF">2025-03-22T05:56:03Z</dcterms:created>
  <dcterms:modified xsi:type="dcterms:W3CDTF">2025-03-23T13:49:02Z</dcterms:modified>
</cp:coreProperties>
</file>