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<sst xmlns="http://schemas.openxmlformats.org/spreadsheetml/2006/main" count="153" uniqueCount="41">
  <si>
    <t>(Task 2) Timer values for each loop for THREADS = 1,4,8</t>
  </si>
  <si>
    <t>Execution 1</t>
  </si>
  <si>
    <t>Average Execution Stats</t>
  </si>
  <si>
    <t>Variable (in seconds)</t>
  </si>
  <si>
    <t>THREADS = 1</t>
  </si>
  <si>
    <t>THREADS = 4</t>
  </si>
  <si>
    <t>THREADS = 8</t>
  </si>
  <si>
    <t>Timer 0 (total time)</t>
  </si>
  <si>
    <t>Timer 1 (setup time)</t>
  </si>
  <si>
    <t>Timer 2 (fft time)</t>
  </si>
  <si>
    <t>Timer 3 (evolve)</t>
  </si>
  <si>
    <t>Timer 4 (checksum)</t>
  </si>
  <si>
    <t>Timer 10 (t_evolve)</t>
  </si>
  <si>
    <t>Timer 20 (t_mapindex)</t>
  </si>
  <si>
    <t>Timer 30 (t_cffts1)</t>
  </si>
  <si>
    <t>Timer 40 (t_cffts2)</t>
  </si>
  <si>
    <t>Timer 50 (t_cffts3)</t>
  </si>
  <si>
    <t>Timer 60 (t_checksum)</t>
  </si>
  <si>
    <t>Execution 2</t>
  </si>
  <si>
    <t>Average Speedup Stats (Normalized to THREAD=1)</t>
  </si>
  <si>
    <t>Execution 3</t>
  </si>
  <si>
    <t>Comments and Parameters:</t>
  </si>
  <si>
    <t>I used the internal c_timers.c to implement the loop timers. I used integers {10,20,30,40,50,60} to track timer values for the six loops respectively.</t>
  </si>
  <si>
    <t xml:space="preserve">I also enabled the existing timer implementations. Timers 0-4 can be seen in the results column. Only those timer values which are greater than 0 have been recorded.  </t>
  </si>
  <si>
    <t>All executions were done on a 32 core compute node.</t>
  </si>
  <si>
    <t>(Task 4) Static v/s Dynamic Scheduling speedup for THREADS = 1,4 and Chunk_size = 10</t>
  </si>
  <si>
    <t>Average Execution Time</t>
  </si>
  <si>
    <t>(in seconds)</t>
  </si>
  <si>
    <t>Scheduling Policy</t>
  </si>
  <si>
    <t>Policy</t>
  </si>
  <si>
    <t xml:space="preserve">Static </t>
  </si>
  <si>
    <t xml:space="preserve">Dynamic </t>
  </si>
  <si>
    <t>Average Speedup</t>
  </si>
  <si>
    <t>Comments and Parameters</t>
  </si>
  <si>
    <t>All executions were done on the same 32 core compute node.</t>
  </si>
  <si>
    <t>The speedups of both scheduling policies have been calculated with respect to their own serial execution times.</t>
  </si>
  <si>
    <t>i.e static(thread=1):static(thread=4) :: dynamic(thread=1):dynamic(thread=4)</t>
  </si>
  <si>
    <t>(Task 5) Speedup for Optimized code as compared to Serial (THREAD = 1)</t>
  </si>
  <si>
    <t>Optimized Code</t>
  </si>
  <si>
    <t xml:space="preserve">Total Exec Time </t>
  </si>
  <si>
    <t>Avg.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</si>
</sst>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b/>
      <sz val="11.0"/>
      <color rgb="FFFFFFFF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Border="1" applyFont="1"/>
    <xf borderId="5" fillId="0" fontId="3" numFmtId="0" xfId="0" applyBorder="1" applyFont="1"/>
    <xf borderId="4" fillId="0" fontId="3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3" fontId="1" numFmtId="0" xfId="0" applyAlignment="1" applyBorder="1" applyFill="1" applyFont="1">
      <alignment readingOrder="0"/>
    </xf>
    <xf borderId="6" fillId="3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5" fillId="3" fontId="3" numFmtId="0" xfId="0" applyBorder="1" applyFont="1"/>
    <xf borderId="8" fillId="3" fontId="3" numFmtId="0" xfId="0" applyBorder="1" applyFont="1"/>
    <xf borderId="0" fillId="0" fontId="3" numFmtId="0" xfId="0" applyAlignment="1" applyFont="1">
      <alignment horizontal="center" readingOrder="0"/>
    </xf>
    <xf borderId="5" fillId="0" fontId="2" numFmtId="0" xfId="0" applyBorder="1" applyFont="1"/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5" fillId="3" fontId="3" numFmtId="0" xfId="0" applyAlignment="1" applyBorder="1" applyFont="1">
      <alignment horizontal="right" vertical="bottom"/>
    </xf>
    <xf borderId="8" fillId="3" fontId="3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8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100">
                <a:solidFill>
                  <a:srgbClr val="000000"/>
                </a:solidFill>
                <a:latin typeface="Arial"/>
              </a:defRPr>
            </a:pPr>
            <a:r>
              <a:rPr b="1" sz="1100">
                <a:solidFill>
                  <a:srgbClr val="000000"/>
                </a:solidFill>
                <a:latin typeface="Arial"/>
              </a:rPr>
              <a:t>Average Speedup Bar Chart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Sheet1!$H$32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Sheet1!$G$33:$G$39</c:f>
            </c:strRef>
          </c:cat>
          <c:val>
            <c:numRef>
              <c:f>Sheet1!$H$33:$H$39</c:f>
              <c:numCache/>
            </c:numRef>
          </c:val>
        </c:ser>
        <c:ser>
          <c:idx val="1"/>
          <c:order val="1"/>
          <c:tx>
            <c:strRef>
              <c:f>Sheet1!$I$32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Sheet1!$G$33:$G$39</c:f>
            </c:strRef>
          </c:cat>
          <c:val>
            <c:numRef>
              <c:f>Sheet1!$I$33:$I$39</c:f>
              <c:numCache/>
            </c:numRef>
          </c:val>
        </c:ser>
        <c:ser>
          <c:idx val="2"/>
          <c:order val="2"/>
          <c:tx>
            <c:strRef>
              <c:f>Sheet1!$J$32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Sheet1!$G$33:$G$39</c:f>
            </c:strRef>
          </c:cat>
          <c:val>
            <c:numRef>
              <c:f>Sheet1!$J$33:$J$39</c:f>
              <c:numCache/>
            </c:numRef>
          </c:val>
        </c:ser>
        <c:axId val="1775699977"/>
        <c:axId val="1344888409"/>
      </c:barChart>
      <c:catAx>
        <c:axId val="1775699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>
                    <a:solidFill>
                      <a:srgbClr val="000000"/>
                    </a:solidFill>
                    <a:latin typeface="Arial"/>
                  </a:rPr>
                  <a:t>Loop timers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88409"/>
      </c:catAx>
      <c:valAx>
        <c:axId val="13448884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>
                    <a:solidFill>
                      <a:srgbClr val="000000"/>
                    </a:solid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699977"/>
        <c:crosses val="max"/>
      </c:valAx>
    </c:plotArea>
    <c:legend>
      <c:legendPos val="t"/>
      <c:overlay val="0"/>
      <c:txPr>
        <a:bodyPr/>
        <a:lstStyle/>
        <a:p>
          <a:pPr lvl="0">
            <a:defRPr b="1" i="1" sz="11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100">
                <a:solidFill>
                  <a:srgbClr val="000000"/>
                </a:solidFill>
                <a:latin typeface="Arial"/>
              </a:defRPr>
            </a:pPr>
            <a:r>
              <a:rPr b="1" sz="1100">
                <a:solidFill>
                  <a:srgbClr val="000000"/>
                </a:solidFill>
                <a:latin typeface="Arial"/>
              </a:rPr>
              <a:t>Average Speedup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Sheet1!$G$67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Sheet1!$F$68:$F$69</c:f>
            </c:strRef>
          </c:cat>
          <c:val>
            <c:numRef>
              <c:f>Sheet1!$G$68:$G$69</c:f>
              <c:numCache/>
            </c:numRef>
          </c:val>
        </c:ser>
        <c:ser>
          <c:idx val="1"/>
          <c:order val="1"/>
          <c:tx>
            <c:strRef>
              <c:f>Sheet1!$H$67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Sheet1!$F$68:$F$69</c:f>
            </c:strRef>
          </c:cat>
          <c:val>
            <c:numRef>
              <c:f>Sheet1!$H$68:$H$69</c:f>
              <c:numCache/>
            </c:numRef>
          </c:val>
        </c:ser>
        <c:axId val="1998099312"/>
        <c:axId val="1114019007"/>
      </c:barChart>
      <c:catAx>
        <c:axId val="19980993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>
                    <a:solidFill>
                      <a:srgbClr val="000000"/>
                    </a:solidFill>
                    <a:latin typeface="Arial"/>
                  </a:rPr>
                  <a:t>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19007"/>
      </c:catAx>
      <c:valAx>
        <c:axId val="1114019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>
                    <a:solidFill>
                      <a:srgbClr val="000000"/>
                    </a:solid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099312"/>
        <c:crosses val="max"/>
      </c:valAx>
    </c:plotArea>
    <c:legend>
      <c:legendPos val="t"/>
      <c:overlay val="0"/>
      <c:txPr>
        <a:bodyPr/>
        <a:lstStyle/>
        <a:p>
          <a:pPr lvl="0">
            <a:defRPr b="1" i="1" sz="11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(Task 5) Average Speedup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Sheet1!$G$92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Sheet1!$F$93</c:f>
            </c:strRef>
          </c:cat>
          <c:val>
            <c:numRef>
              <c:f>Sheet1!$G$93</c:f>
              <c:numCache/>
            </c:numRef>
          </c:val>
        </c:ser>
        <c:ser>
          <c:idx val="1"/>
          <c:order val="1"/>
          <c:tx>
            <c:strRef>
              <c:f>Sheet1!$H$92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Sheet1!$F$93</c:f>
            </c:strRef>
          </c:cat>
          <c:val>
            <c:numRef>
              <c:f>Sheet1!$H$93</c:f>
              <c:numCache/>
            </c:numRef>
          </c:val>
        </c:ser>
        <c:axId val="889148897"/>
        <c:axId val="570574386"/>
      </c:barChart>
      <c:catAx>
        <c:axId val="8891488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74386"/>
      </c:catAx>
      <c:valAx>
        <c:axId val="570574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100">
                    <a:solidFill>
                      <a:srgbClr val="000000"/>
                    </a:solid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148897"/>
        <c:crosses val="max"/>
      </c:valAx>
    </c:plotArea>
    <c:legend>
      <c:legendPos val="t"/>
      <c:overlay val="0"/>
      <c:txPr>
        <a:bodyPr/>
        <a:lstStyle/>
        <a:p>
          <a:pPr lvl="0">
            <a:defRPr b="1" i="1" sz="11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13</xdr:row>
      <xdr:rowOff>95250</xdr:rowOff>
    </xdr:from>
    <xdr:ext cx="7267575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56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114300</xdr:colOff>
      <xdr:row>82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3" max="3" width="15.5"/>
    <col customWidth="1" min="7" max="7" width="25.25"/>
    <col customWidth="1" min="8" max="8" width="15.88"/>
    <col customWidth="1" min="9" max="9" width="15.38"/>
    <col customWidth="1" min="10" max="10" width="14.75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K2" s="2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/>
      <c r="C3" s="5"/>
      <c r="D3" s="6"/>
      <c r="E3" s="7"/>
      <c r="F3" s="7"/>
      <c r="G3" s="4" t="s">
        <v>2</v>
      </c>
      <c r="H3" s="5"/>
      <c r="I3" s="5"/>
      <c r="J3" s="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/>
      <c r="B4" s="7"/>
      <c r="C4" s="7"/>
      <c r="D4" s="9"/>
      <c r="E4" s="7"/>
      <c r="F4" s="7"/>
      <c r="G4" s="10"/>
      <c r="H4" s="7"/>
      <c r="I4" s="7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 t="s">
        <v>3</v>
      </c>
      <c r="B5" s="12" t="s">
        <v>4</v>
      </c>
      <c r="C5" s="12" t="s">
        <v>5</v>
      </c>
      <c r="D5" s="13" t="s">
        <v>6</v>
      </c>
      <c r="E5" s="2"/>
      <c r="F5" s="2"/>
      <c r="G5" s="11" t="s">
        <v>3</v>
      </c>
      <c r="H5" s="12" t="s">
        <v>4</v>
      </c>
      <c r="I5" s="12" t="s">
        <v>5</v>
      </c>
      <c r="J5" s="13" t="s">
        <v>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/>
      <c r="B6" s="7"/>
      <c r="C6" s="7"/>
      <c r="D6" s="9"/>
      <c r="E6" s="7"/>
      <c r="F6" s="7"/>
      <c r="G6" s="10"/>
      <c r="H6" s="7"/>
      <c r="I6" s="7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 t="s">
        <v>7</v>
      </c>
      <c r="B7" s="14">
        <v>23.941058</v>
      </c>
      <c r="C7" s="14">
        <v>10.133369</v>
      </c>
      <c r="D7" s="15">
        <v>6.059137</v>
      </c>
      <c r="E7" s="7"/>
      <c r="F7" s="7"/>
      <c r="G7" s="11" t="s">
        <v>7</v>
      </c>
      <c r="H7" s="7">
        <f t="shared" ref="H7:J7" si="1">ROUND(AVERAGE(B7,B24,B41),6)</f>
        <v>24.259335</v>
      </c>
      <c r="I7" s="7">
        <f t="shared" si="1"/>
        <v>10.004153</v>
      </c>
      <c r="J7" s="9">
        <f t="shared" si="1"/>
        <v>6.262128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1" t="s">
        <v>8</v>
      </c>
      <c r="B8" s="14">
        <v>2.764407</v>
      </c>
      <c r="C8" s="14">
        <v>2.45973</v>
      </c>
      <c r="D8" s="15">
        <v>2.282213</v>
      </c>
      <c r="E8" s="7"/>
      <c r="F8" s="7"/>
      <c r="G8" s="11" t="s">
        <v>8</v>
      </c>
      <c r="H8" s="7">
        <f t="shared" ref="H8:J8" si="2">ROUND(AVERAGE(B8,B25,B42),6)</f>
        <v>2.882849</v>
      </c>
      <c r="I8" s="7">
        <f t="shared" si="2"/>
        <v>2.392418</v>
      </c>
      <c r="J8" s="9">
        <f t="shared" si="2"/>
        <v>2.326355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1" t="s">
        <v>9</v>
      </c>
      <c r="B9" s="14">
        <v>19.644159</v>
      </c>
      <c r="C9" s="14">
        <v>7.102679</v>
      </c>
      <c r="D9" s="15">
        <v>3.499445</v>
      </c>
      <c r="E9" s="7"/>
      <c r="F9" s="7"/>
      <c r="G9" s="11" t="s">
        <v>9</v>
      </c>
      <c r="H9" s="7">
        <f t="shared" ref="H9:J9" si="3">ROUND(AVERAGE(B9,B26,B43),6)</f>
        <v>19.840602</v>
      </c>
      <c r="I9" s="7">
        <f t="shared" si="3"/>
        <v>6.989578</v>
      </c>
      <c r="J9" s="9">
        <f t="shared" si="3"/>
        <v>3.631494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1" t="s">
        <v>10</v>
      </c>
      <c r="B10" s="14">
        <v>1.53196</v>
      </c>
      <c r="C10" s="14">
        <v>0.569887</v>
      </c>
      <c r="D10" s="15">
        <v>0.27679</v>
      </c>
      <c r="E10" s="7"/>
      <c r="F10" s="7"/>
      <c r="G10" s="11" t="s">
        <v>10</v>
      </c>
      <c r="H10" s="7">
        <f t="shared" ref="H10:J10" si="4">ROUND(AVERAGE(B10,B27,B44),6)</f>
        <v>1.535278</v>
      </c>
      <c r="I10" s="7">
        <f t="shared" si="4"/>
        <v>0.620569</v>
      </c>
      <c r="J10" s="9">
        <f t="shared" si="4"/>
        <v>0.303484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" t="s">
        <v>11</v>
      </c>
      <c r="B11" s="14">
        <v>5.25E-4</v>
      </c>
      <c r="C11" s="14">
        <v>0.001043</v>
      </c>
      <c r="D11" s="15">
        <v>6.62E-4</v>
      </c>
      <c r="E11" s="7"/>
      <c r="F11" s="7"/>
      <c r="G11" s="11" t="s">
        <v>11</v>
      </c>
      <c r="H11" s="7">
        <f t="shared" ref="H11:J11" si="5">ROUND(AVERAGE(B11,B28,B45),6)</f>
        <v>0.000595</v>
      </c>
      <c r="I11" s="7">
        <f t="shared" si="5"/>
        <v>0.001555</v>
      </c>
      <c r="J11" s="9">
        <f t="shared" si="5"/>
        <v>0.000763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1"/>
      <c r="B12" s="7"/>
      <c r="C12" s="7"/>
      <c r="D12" s="9"/>
      <c r="E12" s="7"/>
      <c r="F12" s="7"/>
      <c r="G12" s="11"/>
      <c r="H12" s="7"/>
      <c r="I12" s="7"/>
      <c r="J12" s="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6" t="s">
        <v>12</v>
      </c>
      <c r="B13" s="14">
        <v>1.531957</v>
      </c>
      <c r="C13" s="14">
        <v>0.56988</v>
      </c>
      <c r="D13" s="15">
        <v>0.276786</v>
      </c>
      <c r="E13" s="7"/>
      <c r="F13" s="7"/>
      <c r="G13" s="16" t="s">
        <v>12</v>
      </c>
      <c r="H13" s="7">
        <f t="shared" ref="H13:J13" si="6">ROUND(AVERAGE(B13,B30,B47),6)</f>
        <v>1.535273</v>
      </c>
      <c r="I13" s="7">
        <f t="shared" si="6"/>
        <v>0.620563</v>
      </c>
      <c r="J13" s="9">
        <f t="shared" si="6"/>
        <v>0.303477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6" t="s">
        <v>13</v>
      </c>
      <c r="B14" s="14">
        <v>0.871393</v>
      </c>
      <c r="C14" s="14">
        <v>0.290077</v>
      </c>
      <c r="D14" s="15">
        <v>0.170653</v>
      </c>
      <c r="E14" s="7"/>
      <c r="F14" s="7"/>
      <c r="G14" s="16" t="s">
        <v>13</v>
      </c>
      <c r="H14" s="7">
        <f t="shared" ref="H14:J14" si="7">ROUND(AVERAGE(B14,B31,B48),6)</f>
        <v>0.861823</v>
      </c>
      <c r="I14" s="7">
        <f t="shared" si="7"/>
        <v>0.266573</v>
      </c>
      <c r="J14" s="9">
        <f t="shared" si="7"/>
        <v>0.159982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6" t="s">
        <v>14</v>
      </c>
      <c r="B15" s="14">
        <v>6.795036</v>
      </c>
      <c r="C15" s="14">
        <v>2.49017</v>
      </c>
      <c r="D15" s="15">
        <v>1.189189</v>
      </c>
      <c r="E15" s="7"/>
      <c r="F15" s="7"/>
      <c r="G15" s="16" t="s">
        <v>14</v>
      </c>
      <c r="H15" s="7">
        <f t="shared" ref="H15:J15" si="8">ROUND(AVERAGE(B15,B32,B49),6)</f>
        <v>6.878787</v>
      </c>
      <c r="I15" s="7">
        <f t="shared" si="8"/>
        <v>2.4179</v>
      </c>
      <c r="J15" s="9">
        <f t="shared" si="8"/>
        <v>1.243352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6" t="s">
        <v>15</v>
      </c>
      <c r="B16" s="14">
        <v>5.695925</v>
      </c>
      <c r="C16" s="14">
        <v>2.055818</v>
      </c>
      <c r="D16" s="15">
        <v>0.987221</v>
      </c>
      <c r="E16" s="7"/>
      <c r="F16" s="7"/>
      <c r="G16" s="16" t="s">
        <v>15</v>
      </c>
      <c r="H16" s="7">
        <f t="shared" ref="H16:J16" si="9">ROUND(AVERAGE(B16,B33,B50),6)</f>
        <v>5.750544</v>
      </c>
      <c r="I16" s="7">
        <f t="shared" si="9"/>
        <v>2.026336</v>
      </c>
      <c r="J16" s="9">
        <f t="shared" si="9"/>
        <v>1.037868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6" t="s">
        <v>16</v>
      </c>
      <c r="B17" s="14">
        <v>7.153181</v>
      </c>
      <c r="C17" s="14">
        <v>2.556667</v>
      </c>
      <c r="D17" s="15">
        <v>1.32302</v>
      </c>
      <c r="E17" s="7"/>
      <c r="F17" s="7"/>
      <c r="G17" s="16" t="s">
        <v>16</v>
      </c>
      <c r="H17" s="7">
        <f t="shared" ref="H17:J17" si="10">ROUND(AVERAGE(B17,B34,B51),6)</f>
        <v>7.211256</v>
      </c>
      <c r="I17" s="7">
        <f t="shared" si="10"/>
        <v>2.545313</v>
      </c>
      <c r="J17" s="9">
        <f t="shared" si="10"/>
        <v>1.350252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" t="s">
        <v>17</v>
      </c>
      <c r="B18" s="18">
        <v>2.96E-4</v>
      </c>
      <c r="C18" s="18">
        <v>4.2E-4</v>
      </c>
      <c r="D18" s="19">
        <v>1.97E-4</v>
      </c>
      <c r="E18" s="7"/>
      <c r="F18" s="7"/>
      <c r="G18" s="17" t="s">
        <v>17</v>
      </c>
      <c r="H18" s="20">
        <f t="shared" ref="H18:J18" si="11">ROUND(AVERAGE(B18,B35,B52),6)</f>
        <v>0.000376</v>
      </c>
      <c r="I18" s="20">
        <f t="shared" si="11"/>
        <v>0.000951</v>
      </c>
      <c r="J18" s="21">
        <f t="shared" si="11"/>
        <v>0.000227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"/>
      <c r="B19" s="7"/>
      <c r="C19" s="7"/>
      <c r="D19" s="7"/>
      <c r="E19" s="7"/>
      <c r="F19" s="7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18</v>
      </c>
      <c r="B20" s="5"/>
      <c r="C20" s="5"/>
      <c r="D20" s="6"/>
      <c r="E20" s="7"/>
      <c r="F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/>
      <c r="B21" s="7"/>
      <c r="C21" s="7"/>
      <c r="D21" s="9"/>
      <c r="E21" s="7"/>
      <c r="F21" s="7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1" t="s">
        <v>3</v>
      </c>
      <c r="B22" s="12" t="s">
        <v>4</v>
      </c>
      <c r="C22" s="12" t="s">
        <v>5</v>
      </c>
      <c r="D22" s="13" t="s">
        <v>6</v>
      </c>
      <c r="E22" s="7"/>
      <c r="F22" s="7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/>
      <c r="B23" s="7"/>
      <c r="C23" s="7"/>
      <c r="D23" s="9"/>
      <c r="E23" s="7"/>
      <c r="F23" s="7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1" t="s">
        <v>7</v>
      </c>
      <c r="B24" s="14">
        <v>24.580501</v>
      </c>
      <c r="C24" s="14">
        <v>10.05897</v>
      </c>
      <c r="D24" s="15">
        <v>6.453701</v>
      </c>
      <c r="E24" s="7"/>
      <c r="F24" s="7"/>
      <c r="G24" s="12"/>
      <c r="H24" s="7"/>
      <c r="I24" s="7"/>
      <c r="J24" s="7"/>
      <c r="K24" s="7"/>
      <c r="L24" s="3"/>
      <c r="M24" s="3"/>
      <c r="N24" s="3"/>
      <c r="O24" s="3"/>
      <c r="P24" s="3"/>
      <c r="Q24" s="3"/>
      <c r="R24" s="7"/>
      <c r="S24" s="7"/>
      <c r="T24" s="7"/>
      <c r="U24" s="7"/>
      <c r="V24" s="7"/>
      <c r="W24" s="7"/>
      <c r="X24" s="7"/>
      <c r="Y24" s="7"/>
      <c r="Z24" s="7"/>
    </row>
    <row r="25">
      <c r="A25" s="11" t="s">
        <v>8</v>
      </c>
      <c r="B25" s="14">
        <v>2.961463</v>
      </c>
      <c r="C25" s="14">
        <v>2.412361</v>
      </c>
      <c r="D25" s="15">
        <v>2.376181</v>
      </c>
      <c r="E25" s="7"/>
      <c r="F25" s="7"/>
      <c r="G25" s="4" t="s">
        <v>19</v>
      </c>
      <c r="H25" s="5"/>
      <c r="I25" s="5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1" t="s">
        <v>9</v>
      </c>
      <c r="B26" s="14">
        <v>20.086075</v>
      </c>
      <c r="C26" s="14">
        <v>7.008001</v>
      </c>
      <c r="D26" s="15">
        <v>3.760199</v>
      </c>
      <c r="E26" s="7"/>
      <c r="F26" s="7"/>
      <c r="G26" s="11" t="s">
        <v>3</v>
      </c>
      <c r="H26" s="12" t="s">
        <v>4</v>
      </c>
      <c r="I26" s="12" t="s">
        <v>5</v>
      </c>
      <c r="J26" s="13" t="s">
        <v>6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1" t="s">
        <v>10</v>
      </c>
      <c r="B27" s="14">
        <v>1.532235</v>
      </c>
      <c r="C27" s="14">
        <v>0.635763</v>
      </c>
      <c r="D27" s="15">
        <v>0.316455</v>
      </c>
      <c r="E27" s="7"/>
      <c r="F27" s="7"/>
      <c r="G27" s="11" t="s">
        <v>7</v>
      </c>
      <c r="H27" s="7">
        <f t="shared" ref="H27:H31" si="12">ROUND(DIVIDE(H7, H7),6)</f>
        <v>1</v>
      </c>
      <c r="I27" s="7">
        <f t="shared" ref="I27:I31" si="13">ROUND(DIVIDE(H7, I7),6)</f>
        <v>2.424926</v>
      </c>
      <c r="J27" s="9">
        <f t="shared" ref="J27:J31" si="14">ROUND(DIVIDE(H7, J7),6)</f>
        <v>3.873976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1" t="s">
        <v>11</v>
      </c>
      <c r="B28" s="14">
        <v>7.12E-4</v>
      </c>
      <c r="C28" s="14">
        <v>0.002808</v>
      </c>
      <c r="D28" s="15">
        <v>8.25E-4</v>
      </c>
      <c r="E28" s="7"/>
      <c r="F28" s="7"/>
      <c r="G28" s="11" t="s">
        <v>8</v>
      </c>
      <c r="H28" s="7">
        <f t="shared" si="12"/>
        <v>1</v>
      </c>
      <c r="I28" s="7">
        <f t="shared" si="13"/>
        <v>1.204994</v>
      </c>
      <c r="J28" s="9">
        <f t="shared" si="14"/>
        <v>1.239213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1"/>
      <c r="B29" s="7"/>
      <c r="C29" s="7"/>
      <c r="D29" s="9"/>
      <c r="E29" s="7"/>
      <c r="F29" s="7"/>
      <c r="G29" s="11" t="s">
        <v>9</v>
      </c>
      <c r="H29" s="7">
        <f t="shared" si="12"/>
        <v>1</v>
      </c>
      <c r="I29" s="7">
        <f t="shared" si="13"/>
        <v>2.838598</v>
      </c>
      <c r="J29" s="9">
        <f t="shared" si="14"/>
        <v>5.463482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6" t="s">
        <v>12</v>
      </c>
      <c r="B30" s="14">
        <v>1.532229</v>
      </c>
      <c r="C30" s="14">
        <v>0.635758</v>
      </c>
      <c r="D30" s="15">
        <v>0.316449</v>
      </c>
      <c r="E30" s="7"/>
      <c r="F30" s="7"/>
      <c r="G30" s="11" t="s">
        <v>10</v>
      </c>
      <c r="H30" s="7">
        <f t="shared" si="12"/>
        <v>1</v>
      </c>
      <c r="I30" s="7">
        <f t="shared" si="13"/>
        <v>2.473984</v>
      </c>
      <c r="J30" s="9">
        <f t="shared" si="14"/>
        <v>5.058843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6" t="s">
        <v>13</v>
      </c>
      <c r="B31" s="14">
        <v>0.851021</v>
      </c>
      <c r="C31" s="14">
        <v>0.290246</v>
      </c>
      <c r="D31" s="15">
        <v>0.152143</v>
      </c>
      <c r="E31" s="7"/>
      <c r="F31" s="7"/>
      <c r="G31" s="11" t="s">
        <v>11</v>
      </c>
      <c r="H31" s="7">
        <f t="shared" si="12"/>
        <v>1</v>
      </c>
      <c r="I31" s="7">
        <f t="shared" si="13"/>
        <v>0.382637</v>
      </c>
      <c r="J31" s="9">
        <f t="shared" si="14"/>
        <v>0.779817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6" t="s">
        <v>14</v>
      </c>
      <c r="B32" s="14">
        <v>6.977132</v>
      </c>
      <c r="C32" s="14">
        <v>2.421989</v>
      </c>
      <c r="D32" s="15">
        <v>1.291412</v>
      </c>
      <c r="E32" s="7"/>
      <c r="F32" s="7"/>
      <c r="G32" s="11"/>
      <c r="H32" s="22" t="s">
        <v>4</v>
      </c>
      <c r="I32" s="22" t="s">
        <v>5</v>
      </c>
      <c r="J32" s="23" t="s">
        <v>6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6" t="s">
        <v>15</v>
      </c>
      <c r="B33" s="14">
        <v>5.82138</v>
      </c>
      <c r="C33" s="14">
        <v>2.015509</v>
      </c>
      <c r="D33" s="15">
        <v>1.065358</v>
      </c>
      <c r="E33" s="7"/>
      <c r="F33" s="7"/>
      <c r="G33" s="16" t="s">
        <v>12</v>
      </c>
      <c r="H33" s="7">
        <f t="shared" ref="H33:H38" si="15">ROUND(DIVIDE(H13, H13),6)</f>
        <v>1</v>
      </c>
      <c r="I33" s="7">
        <f t="shared" ref="I33:I38" si="16">ROUND(DIVIDE(H13, I13),6)</f>
        <v>2.474</v>
      </c>
      <c r="J33" s="24">
        <f t="shared" ref="J33:J38" si="17">ROUND(DIVIDE(H13, J13),6)</f>
        <v>5.058944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6" t="s">
        <v>16</v>
      </c>
      <c r="B34" s="14">
        <v>7.287542</v>
      </c>
      <c r="C34" s="14">
        <v>2.570471</v>
      </c>
      <c r="D34" s="15">
        <v>1.403407</v>
      </c>
      <c r="E34" s="7"/>
      <c r="F34" s="7"/>
      <c r="G34" s="16" t="s">
        <v>13</v>
      </c>
      <c r="H34" s="7">
        <f t="shared" si="15"/>
        <v>1</v>
      </c>
      <c r="I34" s="7">
        <f t="shared" si="16"/>
        <v>3.232972</v>
      </c>
      <c r="J34" s="24">
        <f t="shared" si="17"/>
        <v>5.387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7" t="s">
        <v>17</v>
      </c>
      <c r="B35" s="18">
        <v>4.86E-4</v>
      </c>
      <c r="C35" s="18">
        <v>0.002155</v>
      </c>
      <c r="D35" s="19">
        <v>2.39E-4</v>
      </c>
      <c r="E35" s="7"/>
      <c r="F35" s="7"/>
      <c r="G35" s="16" t="s">
        <v>14</v>
      </c>
      <c r="H35" s="7">
        <f t="shared" si="15"/>
        <v>1</v>
      </c>
      <c r="I35" s="7">
        <f t="shared" si="16"/>
        <v>2.844943</v>
      </c>
      <c r="J35" s="24">
        <f t="shared" si="17"/>
        <v>5.532453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2"/>
      <c r="B36" s="7"/>
      <c r="C36" s="7"/>
      <c r="D36" s="7"/>
      <c r="E36" s="7"/>
      <c r="F36" s="7"/>
      <c r="G36" s="16" t="s">
        <v>15</v>
      </c>
      <c r="H36" s="7">
        <f t="shared" si="15"/>
        <v>1</v>
      </c>
      <c r="I36" s="7">
        <f t="shared" si="16"/>
        <v>2.837902</v>
      </c>
      <c r="J36" s="24">
        <f t="shared" si="17"/>
        <v>5.540728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20</v>
      </c>
      <c r="B37" s="5"/>
      <c r="C37" s="5"/>
      <c r="D37" s="6"/>
      <c r="E37" s="7"/>
      <c r="F37" s="7"/>
      <c r="G37" s="16" t="s">
        <v>16</v>
      </c>
      <c r="H37" s="7">
        <f t="shared" si="15"/>
        <v>1</v>
      </c>
      <c r="I37" s="7">
        <f t="shared" si="16"/>
        <v>2.833151</v>
      </c>
      <c r="J37" s="24">
        <f t="shared" si="17"/>
        <v>5.340674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/>
      <c r="B38" s="7"/>
      <c r="C38" s="7"/>
      <c r="D38" s="9"/>
      <c r="E38" s="7"/>
      <c r="F38" s="7"/>
      <c r="G38" s="17" t="s">
        <v>17</v>
      </c>
      <c r="H38" s="20">
        <f t="shared" si="15"/>
        <v>1</v>
      </c>
      <c r="I38" s="20">
        <f t="shared" si="16"/>
        <v>0.395373</v>
      </c>
      <c r="J38" s="25">
        <f t="shared" si="17"/>
        <v>1.656388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1" t="s">
        <v>3</v>
      </c>
      <c r="B39" s="12" t="s">
        <v>4</v>
      </c>
      <c r="C39" s="12" t="s">
        <v>5</v>
      </c>
      <c r="D39" s="13" t="s">
        <v>6</v>
      </c>
      <c r="E39" s="7"/>
      <c r="F39" s="7"/>
      <c r="G39" s="1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/>
      <c r="B40" s="7"/>
      <c r="C40" s="7"/>
      <c r="D40" s="9"/>
      <c r="E40" s="7"/>
      <c r="F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1" t="s">
        <v>7</v>
      </c>
      <c r="B41" s="14">
        <v>24.256447</v>
      </c>
      <c r="C41" s="14">
        <v>9.820121</v>
      </c>
      <c r="D41" s="15">
        <v>6.273546</v>
      </c>
      <c r="E41" s="7"/>
      <c r="F41" s="7"/>
      <c r="K41" s="7"/>
      <c r="L41" s="7"/>
      <c r="M41" s="7"/>
      <c r="N41" s="12"/>
      <c r="O41" s="12"/>
      <c r="P41" s="12"/>
      <c r="Q41" s="12"/>
      <c r="R41" s="7"/>
      <c r="S41" s="7"/>
      <c r="T41" s="7"/>
      <c r="U41" s="7"/>
      <c r="V41" s="7"/>
      <c r="W41" s="7"/>
      <c r="X41" s="7"/>
      <c r="Y41" s="7"/>
      <c r="Z41" s="7"/>
    </row>
    <row r="42">
      <c r="A42" s="11" t="s">
        <v>8</v>
      </c>
      <c r="B42" s="14">
        <v>2.922678</v>
      </c>
      <c r="C42" s="14">
        <v>2.305164</v>
      </c>
      <c r="D42" s="15">
        <v>2.320672</v>
      </c>
      <c r="E42" s="7"/>
      <c r="F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1" t="s">
        <v>9</v>
      </c>
      <c r="B43" s="14">
        <v>19.791573</v>
      </c>
      <c r="C43" s="14">
        <v>6.858053</v>
      </c>
      <c r="D43" s="15">
        <v>3.634839</v>
      </c>
      <c r="E43" s="7"/>
      <c r="F43" s="7"/>
      <c r="G43" s="12" t="s">
        <v>21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1" t="s">
        <v>10</v>
      </c>
      <c r="B44" s="14">
        <v>1.541638</v>
      </c>
      <c r="C44" s="14">
        <v>0.656058</v>
      </c>
      <c r="D44" s="15">
        <v>0.317206</v>
      </c>
      <c r="E44" s="7"/>
      <c r="F44" s="14">
        <v>1.0</v>
      </c>
      <c r="G44" s="14" t="s">
        <v>22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1" t="s">
        <v>11</v>
      </c>
      <c r="B45" s="14">
        <v>5.47E-4</v>
      </c>
      <c r="C45" s="14">
        <v>8.13E-4</v>
      </c>
      <c r="D45" s="15">
        <v>8.03E-4</v>
      </c>
      <c r="E45" s="7"/>
      <c r="F45" s="14">
        <v>2.0</v>
      </c>
      <c r="G45" s="14" t="s">
        <v>23</v>
      </c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1"/>
      <c r="B46" s="7"/>
      <c r="C46" s="7"/>
      <c r="D46" s="9"/>
      <c r="E46" s="7"/>
      <c r="F46" s="14">
        <v>3.0</v>
      </c>
      <c r="G46" s="14" t="s">
        <v>24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6" t="s">
        <v>12</v>
      </c>
      <c r="B47" s="14">
        <v>1.541634</v>
      </c>
      <c r="C47" s="14">
        <v>0.656052</v>
      </c>
      <c r="D47" s="15">
        <v>0.317197</v>
      </c>
      <c r="E47" s="7"/>
      <c r="F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6" t="s">
        <v>13</v>
      </c>
      <c r="B48" s="14">
        <v>0.863055</v>
      </c>
      <c r="C48" s="14">
        <v>0.219396</v>
      </c>
      <c r="D48" s="15">
        <v>0.15715</v>
      </c>
      <c r="E48" s="7"/>
      <c r="F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6" t="s">
        <v>14</v>
      </c>
      <c r="B49" s="14">
        <v>6.864193</v>
      </c>
      <c r="C49" s="14">
        <v>2.341542</v>
      </c>
      <c r="D49" s="15">
        <v>1.249455</v>
      </c>
      <c r="E49" s="7"/>
      <c r="F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6" t="s">
        <v>15</v>
      </c>
      <c r="B50" s="14">
        <v>5.734327</v>
      </c>
      <c r="C50" s="14">
        <v>2.00768</v>
      </c>
      <c r="D50" s="15">
        <v>1.061024</v>
      </c>
      <c r="E50" s="7"/>
      <c r="F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6" t="s">
        <v>16</v>
      </c>
      <c r="B51" s="14">
        <v>7.193046</v>
      </c>
      <c r="C51" s="14">
        <v>2.5088</v>
      </c>
      <c r="D51" s="15">
        <v>1.32433</v>
      </c>
      <c r="E51" s="7"/>
      <c r="F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7" t="s">
        <v>17</v>
      </c>
      <c r="B52" s="18">
        <v>3.47E-4</v>
      </c>
      <c r="C52" s="18">
        <v>2.78E-4</v>
      </c>
      <c r="D52" s="19">
        <v>2.44E-4</v>
      </c>
      <c r="E52" s="7"/>
      <c r="F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  <c r="P53" s="12"/>
      <c r="Q53" s="12"/>
      <c r="R53" s="12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 t="s">
        <v>25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/>
      <c r="B56" s="12"/>
      <c r="C56" s="12"/>
      <c r="D56" s="12"/>
      <c r="E56" s="2"/>
      <c r="F56" s="2"/>
      <c r="G56" s="12"/>
      <c r="H56" s="12"/>
      <c r="I56" s="12"/>
      <c r="J56" s="1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1</v>
      </c>
      <c r="B57" s="5"/>
      <c r="C57" s="6"/>
      <c r="D57" s="3"/>
      <c r="E57" s="7"/>
      <c r="F57" s="4" t="s">
        <v>26</v>
      </c>
      <c r="G57" s="5"/>
      <c r="H57" s="6"/>
      <c r="I57" s="3"/>
      <c r="J57" s="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26" t="s">
        <v>27</v>
      </c>
      <c r="C58" s="27"/>
      <c r="D58" s="7"/>
      <c r="E58" s="7"/>
      <c r="F58" s="8"/>
      <c r="G58" s="26" t="s">
        <v>27</v>
      </c>
      <c r="H58" s="2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1" t="s">
        <v>28</v>
      </c>
      <c r="B59" s="12" t="s">
        <v>4</v>
      </c>
      <c r="C59" s="13" t="s">
        <v>5</v>
      </c>
      <c r="D59" s="14"/>
      <c r="E59" s="7"/>
      <c r="F59" s="11" t="s">
        <v>29</v>
      </c>
      <c r="G59" s="12" t="s">
        <v>4</v>
      </c>
      <c r="H59" s="13" t="s">
        <v>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1"/>
      <c r="B60" s="14"/>
      <c r="C60" s="15"/>
      <c r="D60" s="14"/>
      <c r="E60" s="7"/>
      <c r="F60" s="11"/>
      <c r="G60" s="14"/>
      <c r="H60" s="1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1" t="s">
        <v>30</v>
      </c>
      <c r="B61" s="28">
        <v>23.941058</v>
      </c>
      <c r="C61" s="15">
        <v>9.977548</v>
      </c>
      <c r="D61" s="14"/>
      <c r="E61" s="7"/>
      <c r="F61" s="11" t="s">
        <v>30</v>
      </c>
      <c r="G61" s="28">
        <f t="shared" ref="G61:H61" si="18">ROUND(AVERAGE(B61, B69, B77),6)</f>
        <v>24.259335</v>
      </c>
      <c r="H61" s="29">
        <f t="shared" si="18"/>
        <v>10.209805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0" t="s">
        <v>31</v>
      </c>
      <c r="B62" s="18">
        <v>22.564946</v>
      </c>
      <c r="C62" s="19">
        <v>8.26533</v>
      </c>
      <c r="D62" s="14"/>
      <c r="E62" s="7"/>
      <c r="F62" s="30" t="s">
        <v>31</v>
      </c>
      <c r="G62" s="31">
        <f t="shared" ref="G62:H62" si="19">ROUND(AVERAGE(B62, B70, B78),6)</f>
        <v>22.540801</v>
      </c>
      <c r="H62" s="32">
        <f t="shared" si="19"/>
        <v>8.035577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/>
      <c r="B63" s="14"/>
      <c r="C63" s="14"/>
      <c r="D63" s="14"/>
      <c r="E63" s="7"/>
      <c r="F63" s="7"/>
      <c r="G63" s="1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/>
      <c r="B64" s="7"/>
      <c r="C64" s="7"/>
      <c r="D64" s="7"/>
      <c r="E64" s="7"/>
      <c r="F64" s="7"/>
      <c r="G64" s="2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18</v>
      </c>
      <c r="B65" s="5"/>
      <c r="C65" s="6"/>
      <c r="D65" s="14"/>
      <c r="E65" s="7"/>
      <c r="F65" s="4" t="s">
        <v>32</v>
      </c>
      <c r="G65" s="5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/>
      <c r="B66" s="26" t="s">
        <v>27</v>
      </c>
      <c r="C66" s="27"/>
      <c r="D66" s="14"/>
      <c r="E66" s="7"/>
      <c r="F66" s="8"/>
      <c r="G66" s="7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1" t="s">
        <v>28</v>
      </c>
      <c r="B67" s="12" t="s">
        <v>4</v>
      </c>
      <c r="C67" s="13" t="s">
        <v>5</v>
      </c>
      <c r="D67" s="14"/>
      <c r="E67" s="7"/>
      <c r="F67" s="11" t="s">
        <v>29</v>
      </c>
      <c r="G67" s="12" t="s">
        <v>4</v>
      </c>
      <c r="H67" s="13" t="s">
        <v>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1"/>
      <c r="B68" s="14"/>
      <c r="C68" s="15"/>
      <c r="D68" s="14"/>
      <c r="E68" s="7"/>
      <c r="F68" s="11" t="s">
        <v>30</v>
      </c>
      <c r="G68" s="28">
        <f t="shared" ref="G68:G69" si="20">ROUND(DIVIDE(G61,G61),6)</f>
        <v>1</v>
      </c>
      <c r="H68" s="33">
        <f t="shared" ref="H68:H69" si="21">ROUND(DIVIDE(G61,H61),6)</f>
        <v>2.376082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1" t="s">
        <v>30</v>
      </c>
      <c r="B69" s="28">
        <v>24.580501</v>
      </c>
      <c r="C69" s="15">
        <v>10.374166</v>
      </c>
      <c r="D69" s="14"/>
      <c r="E69" s="7"/>
      <c r="F69" s="30" t="s">
        <v>31</v>
      </c>
      <c r="G69" s="31">
        <f t="shared" si="20"/>
        <v>1</v>
      </c>
      <c r="H69" s="34">
        <f t="shared" si="21"/>
        <v>2.805125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0" t="s">
        <v>31</v>
      </c>
      <c r="B70" s="18">
        <v>22.459517</v>
      </c>
      <c r="C70" s="19">
        <v>8.001948</v>
      </c>
      <c r="D70" s="14"/>
      <c r="E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"/>
      <c r="B71" s="7"/>
      <c r="C71" s="7"/>
      <c r="D71" s="7"/>
      <c r="E71" s="7"/>
      <c r="F71" s="7"/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"/>
      <c r="B72" s="7"/>
      <c r="C72" s="7"/>
      <c r="D72" s="7"/>
      <c r="E72" s="7"/>
      <c r="F72" s="7"/>
      <c r="G72" s="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20</v>
      </c>
      <c r="B73" s="5"/>
      <c r="C73" s="6"/>
      <c r="D73" s="3"/>
      <c r="E73" s="7"/>
      <c r="F73" s="7"/>
      <c r="G73" s="12" t="s">
        <v>33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/>
      <c r="B74" s="26" t="s">
        <v>27</v>
      </c>
      <c r="C74" s="27"/>
      <c r="D74" s="7"/>
      <c r="E74" s="7"/>
      <c r="F74" s="14">
        <v>1.0</v>
      </c>
      <c r="G74" s="35" t="s">
        <v>34</v>
      </c>
      <c r="J74" s="3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1" t="s">
        <v>28</v>
      </c>
      <c r="B75" s="12" t="s">
        <v>4</v>
      </c>
      <c r="C75" s="13" t="s">
        <v>5</v>
      </c>
      <c r="D75" s="14"/>
      <c r="E75" s="7"/>
      <c r="F75" s="14">
        <v>2.0</v>
      </c>
      <c r="G75" s="37" t="s">
        <v>35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1"/>
      <c r="B76" s="14"/>
      <c r="C76" s="15"/>
      <c r="D76" s="14"/>
      <c r="G76" s="38" t="s">
        <v>36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1" t="s">
        <v>30</v>
      </c>
      <c r="B77" s="28">
        <v>24.256447</v>
      </c>
      <c r="C77" s="15">
        <v>10.2777</v>
      </c>
      <c r="D77" s="1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0" t="s">
        <v>31</v>
      </c>
      <c r="B78" s="18">
        <v>22.597941</v>
      </c>
      <c r="C78" s="19">
        <v>7.839454</v>
      </c>
      <c r="D78" s="14"/>
      <c r="E78" s="7"/>
      <c r="F78" s="7"/>
      <c r="G78" s="12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/>
      <c r="B79" s="14"/>
      <c r="C79" s="14"/>
      <c r="D79" s="14"/>
      <c r="E79" s="7"/>
      <c r="F79" s="7"/>
      <c r="G79" s="1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2"/>
      <c r="B80" s="7"/>
      <c r="C80" s="7"/>
      <c r="D80" s="7"/>
      <c r="E80" s="7"/>
      <c r="F80" s="7"/>
      <c r="G80" s="1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 t="s">
        <v>37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/>
      <c r="B82" s="14"/>
      <c r="C82" s="14"/>
      <c r="D82" s="14"/>
      <c r="E82" s="7"/>
      <c r="F82" s="7"/>
      <c r="G82" s="1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1</v>
      </c>
      <c r="B83" s="5"/>
      <c r="C83" s="6"/>
      <c r="D83" s="14"/>
      <c r="E83" s="7"/>
      <c r="F83" s="4" t="s">
        <v>26</v>
      </c>
      <c r="G83" s="5"/>
      <c r="H83" s="6"/>
      <c r="I83" s="12"/>
      <c r="J83" s="1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/>
      <c r="B84" s="26" t="s">
        <v>27</v>
      </c>
      <c r="C84" s="27"/>
      <c r="D84" s="14"/>
      <c r="E84" s="7"/>
      <c r="F84" s="8"/>
      <c r="G84" s="26" t="s">
        <v>27</v>
      </c>
      <c r="H84" s="2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1"/>
      <c r="B85" s="12" t="s">
        <v>4</v>
      </c>
      <c r="C85" s="13" t="s">
        <v>38</v>
      </c>
      <c r="D85" s="14"/>
      <c r="E85" s="7"/>
      <c r="F85" s="11"/>
      <c r="G85" s="12" t="s">
        <v>4</v>
      </c>
      <c r="H85" s="13" t="s">
        <v>38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0" t="s">
        <v>39</v>
      </c>
      <c r="B86" s="18">
        <v>22.420094</v>
      </c>
      <c r="C86" s="19">
        <v>3.607893</v>
      </c>
      <c r="D86" s="14"/>
      <c r="E86" s="7"/>
      <c r="F86" s="30" t="s">
        <v>40</v>
      </c>
      <c r="G86" s="18">
        <f t="shared" ref="G86:H86" si="22">ROUND(AVERAGE(B86, B92, B98),6)</f>
        <v>22.59594</v>
      </c>
      <c r="H86" s="19">
        <f t="shared" si="22"/>
        <v>3.606582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B87" s="28"/>
      <c r="C87" s="14"/>
      <c r="D87" s="7"/>
      <c r="E87" s="7"/>
      <c r="F87" s="7"/>
      <c r="G87" s="1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2"/>
      <c r="B88" s="14"/>
      <c r="C88" s="14"/>
      <c r="D88" s="3"/>
      <c r="E88" s="7"/>
      <c r="F88" s="7"/>
      <c r="G88" s="1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 t="s">
        <v>18</v>
      </c>
      <c r="B89" s="5"/>
      <c r="C89" s="6"/>
      <c r="D89" s="7"/>
      <c r="E89" s="7"/>
      <c r="F89" s="7"/>
      <c r="G89" s="1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/>
      <c r="B90" s="26" t="s">
        <v>27</v>
      </c>
      <c r="C90" s="27"/>
      <c r="D90" s="14"/>
      <c r="E90" s="7"/>
      <c r="F90" s="4" t="s">
        <v>32</v>
      </c>
      <c r="G90" s="5"/>
      <c r="H90" s="6"/>
      <c r="K90" s="7"/>
      <c r="L90" s="7"/>
      <c r="M90" s="7"/>
      <c r="N90" s="12"/>
      <c r="O90" s="7"/>
      <c r="P90" s="3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1"/>
      <c r="B91" s="12" t="s">
        <v>4</v>
      </c>
      <c r="C91" s="13" t="s">
        <v>38</v>
      </c>
      <c r="D91" s="14"/>
      <c r="E91" s="7"/>
      <c r="F91" s="8"/>
      <c r="G91" s="26"/>
      <c r="H91" s="27"/>
      <c r="K91" s="7"/>
      <c r="L91" s="7"/>
      <c r="M91" s="7"/>
      <c r="N91" s="7"/>
      <c r="O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0" t="s">
        <v>39</v>
      </c>
      <c r="B92" s="18">
        <v>22.722993</v>
      </c>
      <c r="C92" s="19">
        <v>3.668978</v>
      </c>
      <c r="D92" s="14"/>
      <c r="E92" s="7"/>
      <c r="F92" s="11"/>
      <c r="G92" s="12" t="s">
        <v>4</v>
      </c>
      <c r="H92" s="13" t="s">
        <v>38</v>
      </c>
      <c r="K92" s="7"/>
      <c r="L92" s="7"/>
      <c r="M92" s="7"/>
      <c r="N92" s="7"/>
      <c r="O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/>
      <c r="B93" s="12"/>
      <c r="C93" s="12"/>
      <c r="D93" s="14"/>
      <c r="E93" s="7"/>
      <c r="F93" s="30"/>
      <c r="G93" s="18">
        <f>ROUND(DIVIDE(G86,G86),6)</f>
        <v>1</v>
      </c>
      <c r="H93" s="39">
        <f>ROUND(DIVIDE(G86,H86),6)</f>
        <v>6.265195</v>
      </c>
      <c r="K93" s="7"/>
      <c r="L93" s="7"/>
      <c r="M93" s="7"/>
      <c r="N93" s="7"/>
      <c r="O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"/>
      <c r="B94" s="14"/>
      <c r="C94" s="14"/>
      <c r="D94" s="14"/>
      <c r="E94" s="7"/>
      <c r="F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 t="s">
        <v>20</v>
      </c>
      <c r="B95" s="5"/>
      <c r="C95" s="6"/>
      <c r="D95" s="7"/>
      <c r="E95" s="7"/>
      <c r="F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/>
      <c r="B96" s="26" t="s">
        <v>27</v>
      </c>
      <c r="C96" s="27"/>
      <c r="D96" s="14"/>
      <c r="E96" s="7"/>
      <c r="F96" s="12" t="s">
        <v>33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1"/>
      <c r="B97" s="12" t="s">
        <v>4</v>
      </c>
      <c r="C97" s="13" t="s">
        <v>38</v>
      </c>
      <c r="D97" s="14"/>
      <c r="E97" s="14">
        <v>1.0</v>
      </c>
      <c r="F97" s="35" t="s">
        <v>34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0" t="s">
        <v>39</v>
      </c>
      <c r="B98" s="18">
        <v>22.644733</v>
      </c>
      <c r="C98" s="19">
        <v>3.542876</v>
      </c>
      <c r="D98" s="14"/>
      <c r="E98" s="7"/>
      <c r="F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/>
      <c r="B99" s="3"/>
      <c r="C99" s="3"/>
      <c r="D99" s="14"/>
      <c r="E99" s="7"/>
      <c r="F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"/>
      <c r="B100" s="26"/>
      <c r="D100" s="14"/>
      <c r="E100" s="7"/>
      <c r="F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/>
      <c r="B101" s="12"/>
      <c r="C101" s="12"/>
      <c r="D101" s="14"/>
      <c r="E101" s="7"/>
      <c r="F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"/>
      <c r="B102" s="14"/>
      <c r="C102" s="1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/>
      <c r="B103" s="28"/>
      <c r="C103" s="1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"/>
      <c r="B104" s="14"/>
      <c r="C104" s="1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2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2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2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2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2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2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</sheetData>
  <mergeCells count="35">
    <mergeCell ref="A57:C57"/>
    <mergeCell ref="F57:H57"/>
    <mergeCell ref="B58:C58"/>
    <mergeCell ref="G58:H58"/>
    <mergeCell ref="A65:C65"/>
    <mergeCell ref="F65:H65"/>
    <mergeCell ref="B66:C66"/>
    <mergeCell ref="A89:C89"/>
    <mergeCell ref="B90:C90"/>
    <mergeCell ref="F90:H90"/>
    <mergeCell ref="G91:H91"/>
    <mergeCell ref="A95:C95"/>
    <mergeCell ref="B96:C96"/>
    <mergeCell ref="B100:C100"/>
    <mergeCell ref="F97:H97"/>
    <mergeCell ref="A1:J1"/>
    <mergeCell ref="A3:D3"/>
    <mergeCell ref="G3:J3"/>
    <mergeCell ref="A20:D20"/>
    <mergeCell ref="G25:J25"/>
    <mergeCell ref="A37:D37"/>
    <mergeCell ref="A55:J55"/>
    <mergeCell ref="G46:I46"/>
    <mergeCell ref="G45:P45"/>
    <mergeCell ref="G44:P44"/>
    <mergeCell ref="G74:I74"/>
    <mergeCell ref="G75:L75"/>
    <mergeCell ref="A73:C73"/>
    <mergeCell ref="B74:C74"/>
    <mergeCell ref="A81:J81"/>
    <mergeCell ref="A83:C83"/>
    <mergeCell ref="F83:H83"/>
    <mergeCell ref="B84:C84"/>
    <mergeCell ref="G84:H84"/>
    <mergeCell ref="G76:J76"/>
  </mergeCells>
  <drawing r:id="rId1"/>
</worksheet>
</file>