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E2\EXCELCNV\9bec3dfe-7212-4931-9a55-53aa7b5c51c6\"/>
    </mc:Choice>
  </mc:AlternateContent>
  <xr:revisionPtr revIDLastSave="0" documentId="8_{F053F8F8-3FC1-4DB3-8F05-497499CBEDE0}" xr6:coauthVersionLast="47" xr6:coauthVersionMax="47" xr10:uidLastSave="{00000000-0000-0000-0000-000000000000}"/>
  <bookViews>
    <workbookView xWindow="-60" yWindow="-60" windowWidth="15480" windowHeight="11640" xr2:uid="{CB0BC97F-1C45-48F1-BB33-AF8CD55E03E0}"/>
  </bookViews>
  <sheets>
    <sheet name="in" sheetId="1" r:id="rId1"/>
    <sheet name="Vlookup" sheetId="2" r:id="rId2"/>
    <sheet name="Pivot Table" sheetId="3" r:id="rId3"/>
  </sheets>
  <calcPr calcId="191028"/>
  <pivotCaches>
    <pivotCache cacheId="362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B4" i="2"/>
  <c r="D11" i="1"/>
  <c r="G5" i="1"/>
  <c r="J5" i="1" s="1"/>
  <c r="G4" i="1"/>
  <c r="J4" i="1" s="1"/>
  <c r="G6" i="1"/>
  <c r="J6" i="1" s="1"/>
  <c r="G8" i="1"/>
  <c r="J8" i="1" s="1"/>
  <c r="G7" i="1"/>
  <c r="J7" i="1" s="1"/>
  <c r="G9" i="1"/>
  <c r="J9" i="1" s="1"/>
  <c r="G2" i="1"/>
  <c r="J2" i="1" s="1"/>
  <c r="G3" i="1"/>
  <c r="J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<sst xmlns="http://schemas.openxmlformats.org/spreadsheetml/2006/main" count="47" uniqueCount="34">
  <si>
    <t>Dessert ID</t>
  </si>
  <si>
    <t>Dessert Name</t>
  </si>
  <si>
    <t>Category</t>
  </si>
  <si>
    <t>Dessert Type</t>
  </si>
  <si>
    <t>Price per Unit</t>
  </si>
  <si>
    <t>Units Sold</t>
  </si>
  <si>
    <t>Total Revenue</t>
  </si>
  <si>
    <t>Customer Rating</t>
  </si>
  <si>
    <t>Inventory Remaining</t>
  </si>
  <si>
    <t>Profitable</t>
  </si>
  <si>
    <t>Strawberry Shortcake</t>
  </si>
  <si>
    <t>Cakes</t>
  </si>
  <si>
    <t>Chocolate Cake</t>
  </si>
  <si>
    <t>Blueberry Muffin</t>
  </si>
  <si>
    <t>Muffins</t>
  </si>
  <si>
    <t>Lemon Tart</t>
  </si>
  <si>
    <t>Tarts</t>
  </si>
  <si>
    <t>Cheesecake</t>
  </si>
  <si>
    <t>Brownie</t>
  </si>
  <si>
    <t>Brownies</t>
  </si>
  <si>
    <t>Apple Pie</t>
  </si>
  <si>
    <t>Pies</t>
  </si>
  <si>
    <t>Croissant</t>
  </si>
  <si>
    <t>Pastries</t>
  </si>
  <si>
    <t>The number of desserts that have above 4.5 rating</t>
  </si>
  <si>
    <t>VLOOKUP function to find the Price per Unit for a dessert when its name is entered in a separate cell</t>
  </si>
  <si>
    <t>Average of Total Revenue</t>
  </si>
  <si>
    <t>Brownies Total</t>
  </si>
  <si>
    <t>Cakes Total</t>
  </si>
  <si>
    <t>Muffins Total</t>
  </si>
  <si>
    <t>Pastries Total</t>
  </si>
  <si>
    <t>Pies Total</t>
  </si>
  <si>
    <t>Tarts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</si>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</sst>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-[$£-809]* #,##0.00_-;\-[$£-809]* #,##0.00_-;_-[$£-809]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242424"/>
      <name val="Aptos Narrow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9" fillId="33" borderId="0" xfId="0" applyFont="1" applyFill="1" applyAlignment="1">
      <alignment horizontal="center" vertical="top"/>
    </xf>
    <xf numFmtId="0" fontId="20" fillId="0" borderId="10" xfId="0" applyFont="1" applyBorder="1"/>
    <xf numFmtId="164" fontId="0" fillId="0" borderId="10" xfId="0" applyNumberFormat="1" applyBorder="1"/>
    <xf numFmtId="0" fontId="0" fillId="35" borderId="10" xfId="0" applyFill="1" applyBorder="1"/>
    <xf numFmtId="0" fontId="0" fillId="0" borderId="0" xfId="0" pivotButton="1"/>
    <xf numFmtId="0" fontId="18" fillId="33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0" formatCode="General"/>
    </dxf>
    <dxf>
      <fill>
        <patternFill patternType="solid"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chart showing Total Revenue by Dessert 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548235"/>
            </a:solidFill>
            <a:ln>
              <a:noFill/>
            </a:ln>
            <a:effectLst/>
          </c:spPr>
          <c:invertIfNegative val="0"/>
          <c:cat>
            <c:strRef>
              <c:f>in!$B$2:$B$9</c:f>
              <c:strCache>
                <c:ptCount val="8"/>
                <c:pt idx="0">
                  <c:v>Strawberry Shortcake</c:v>
                </c:pt>
                <c:pt idx="1">
                  <c:v>Chocolate Cake</c:v>
                </c:pt>
                <c:pt idx="2">
                  <c:v>Blueberry Muffin</c:v>
                </c:pt>
                <c:pt idx="3">
                  <c:v>Lemon Tart</c:v>
                </c:pt>
                <c:pt idx="4">
                  <c:v>Cheesecake</c:v>
                </c:pt>
                <c:pt idx="5">
                  <c:v>Brownie</c:v>
                </c:pt>
                <c:pt idx="6">
                  <c:v>Apple Pie</c:v>
                </c:pt>
                <c:pt idx="7">
                  <c:v>Croissant</c:v>
                </c:pt>
              </c:strCache>
            </c:strRef>
          </c:cat>
          <c:val>
            <c:numRef>
              <c:f>in!$G$2:$G$9</c:f>
              <c:numCache>
                <c:formatCode>_-[$£-809]* #,##0.00_-;\-[$£-809]* #,##0.00_-;_-[$£-809]* "-"??_-;_-@_-</c:formatCode>
                <c:ptCount val="8"/>
                <c:pt idx="0">
                  <c:v>605</c:v>
                </c:pt>
                <c:pt idx="1">
                  <c:v>600</c:v>
                </c:pt>
                <c:pt idx="2">
                  <c:v>550</c:v>
                </c:pt>
                <c:pt idx="3">
                  <c:v>525</c:v>
                </c:pt>
                <c:pt idx="4">
                  <c:v>450</c:v>
                </c:pt>
                <c:pt idx="5">
                  <c:v>400</c:v>
                </c:pt>
                <c:pt idx="6">
                  <c:v>300</c:v>
                </c:pt>
                <c:pt idx="7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057-4E0F-8940-AD51CF407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34750983"/>
        <c:axId val="2034753031"/>
      </c:barChart>
      <c:catAx>
        <c:axId val="20347509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Dessert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3031"/>
        <c:crosses val="autoZero"/>
        <c:auto val="1"/>
        <c:lblAlgn val="ctr"/>
        <c:lblOffset val="100"/>
        <c:noMultiLvlLbl val="0"/>
      </c:catAx>
      <c:valAx>
        <c:axId val="2034753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0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 to display the trend in Customer Ratings across different Dessert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in!$C$2:$C$9</c:f>
              <c:strCache>
                <c:ptCount val="8"/>
                <c:pt idx="0">
                  <c:v>Cakes</c:v>
                </c:pt>
                <c:pt idx="1">
                  <c:v>Cakes</c:v>
                </c:pt>
                <c:pt idx="2">
                  <c:v>Muffins</c:v>
                </c:pt>
                <c:pt idx="3">
                  <c:v>Tarts</c:v>
                </c:pt>
                <c:pt idx="4">
                  <c:v>Cakes</c:v>
                </c:pt>
                <c:pt idx="5">
                  <c:v>Brownies</c:v>
                </c:pt>
                <c:pt idx="6">
                  <c:v>Pies</c:v>
                </c:pt>
                <c:pt idx="7">
                  <c:v>Pastries</c:v>
                </c:pt>
              </c:strCache>
            </c:strRef>
          </c:cat>
          <c:val>
            <c:numRef>
              <c:f>in!$H$2:$H$9</c:f>
              <c:numCache>
                <c:formatCode>General</c:formatCode>
                <c:ptCount val="8"/>
                <c:pt idx="0">
                  <c:v>4.9000000000000004</c:v>
                </c:pt>
                <c:pt idx="1">
                  <c:v>4.5</c:v>
                </c:pt>
                <c:pt idx="2">
                  <c:v>4.7</c:v>
                </c:pt>
                <c:pt idx="3">
                  <c:v>4.2</c:v>
                </c:pt>
                <c:pt idx="4">
                  <c:v>4.8</c:v>
                </c:pt>
                <c:pt idx="5">
                  <c:v>4.5999999999999996</c:v>
                </c:pt>
                <c:pt idx="6">
                  <c:v>4.3</c:v>
                </c:pt>
                <c:pt idx="7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46-44F8-A893-4BE20C847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378311"/>
        <c:axId val="935957000"/>
      </c:lineChart>
      <c:catAx>
        <c:axId val="1609378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Dessert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957000"/>
        <c:crosses val="autoZero"/>
        <c:auto val="1"/>
        <c:lblAlgn val="ctr"/>
        <c:lblOffset val="100"/>
        <c:noMultiLvlLbl val="0"/>
      </c:catAx>
      <c:valAx>
        <c:axId val="93595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Ratings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37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11</xdr:row>
      <xdr:rowOff>180975</xdr:rowOff>
    </xdr:from>
    <xdr:to>
      <xdr:col>7</xdr:col>
      <xdr:colOff>161925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50D56E-3530-92FF-0980-5A314A6B9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171450</xdr:colOff>
      <xdr:row>11</xdr:row>
      <xdr:rowOff>180975</xdr:rowOff>
    </xdr:from>
    <xdr:to>
      <xdr:col>12</xdr:col>
      <xdr:colOff>466725</xdr:colOff>
      <xdr:row>28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342E5F-1597-0B48-9A7D-228298760B40}"/>
            </a:ext>
            <a:ext uri="{147F2762-F138-4A5C-976F-8EAC2B608ADB}">
              <a16:predDERef xmlns:a16="http://schemas.microsoft.com/office/drawing/2014/main" pred="{9C50D56E-3530-92FF-0980-5A314A6B9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06.490500115739" createdVersion="8" refreshedVersion="8" minRefreshableVersion="3" recordCount="8" xr:uid="{8CE70322-59F7-42CD-9477-8F7E24CE5E78}">
  <cacheSource type="worksheet">
    <worksheetSource name="Table1"/>
  </cacheSource>
  <cacheFields count="9">
    <cacheField name="Dessert ID" numFmtId="0">
      <sharedItems containsSemiMixedTypes="0" containsString="0" containsNumber="1" containsInteger="1" minValue="1" maxValue="8"/>
    </cacheField>
    <cacheField name="Dessert Name" numFmtId="0">
      <sharedItems/>
    </cacheField>
    <cacheField name="Category" numFmtId="0">
      <sharedItems count="6">
        <s v="Cakes"/>
        <s v="Muffins"/>
        <s v="Tarts"/>
        <s v="Brownies"/>
        <s v="Pies"/>
        <s v="Pastries"/>
      </sharedItems>
    </cacheField>
    <cacheField name="Price per Unit" numFmtId="164">
      <sharedItems containsSemiMixedTypes="0" containsString="0" containsNumber="1" minValue="2" maxValue="5.5"/>
    </cacheField>
    <cacheField name="Units Sold" numFmtId="0">
      <sharedItems containsSemiMixedTypes="0" containsString="0" containsNumber="1" containsInteger="1" minValue="80" maxValue="200"/>
    </cacheField>
    <cacheField name="Total Revenue" numFmtId="164">
      <sharedItems containsSemiMixedTypes="0" containsString="0" containsNumber="1" containsInteger="1" minValue="280" maxValue="605"/>
    </cacheField>
    <cacheField name="Customer Rating" numFmtId="0">
      <sharedItems containsSemiMixedTypes="0" containsString="0" containsNumber="1" minValue="4.2" maxValue="4.9000000000000004" count="8">
        <n v="4.9000000000000004"/>
        <n v="4.5"/>
        <n v="4.7"/>
        <n v="4.2"/>
        <n v="4.8"/>
        <n v="4.5999999999999996"/>
        <n v="4.3"/>
        <n v="4.4000000000000004"/>
      </sharedItems>
    </cacheField>
    <cacheField name="Inventory Remaining" numFmtId="0">
      <sharedItems containsSemiMixedTypes="0" containsString="0" containsNumber="1" containsInteger="1" minValue="5" maxValue="50"/>
    </cacheField>
    <cacheField name="Profitab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8"/>
    <s v="Strawberry Shortcake"/>
    <x v="0"/>
    <n v="5.5"/>
    <n v="110"/>
    <n v="605"/>
    <x v="0"/>
    <n v="5"/>
    <s v="Yes"/>
  </r>
  <r>
    <n v="1"/>
    <s v="Chocolate Cake"/>
    <x v="0"/>
    <n v="5"/>
    <n v="120"/>
    <n v="600"/>
    <x v="1"/>
    <n v="30"/>
    <s v="Yes"/>
  </r>
  <r>
    <n v="3"/>
    <s v="Blueberry Muffin"/>
    <x v="1"/>
    <n v="2.75"/>
    <n v="200"/>
    <n v="550"/>
    <x v="2"/>
    <n v="50"/>
    <s v="Yes"/>
  </r>
  <r>
    <n v="2"/>
    <s v="Lemon Tart"/>
    <x v="2"/>
    <n v="3.5"/>
    <n v="150"/>
    <n v="525"/>
    <x v="3"/>
    <n v="20"/>
    <s v="Yes"/>
  </r>
  <r>
    <n v="4"/>
    <s v="Cheesecake"/>
    <x v="0"/>
    <n v="4.5"/>
    <n v="100"/>
    <n v="450"/>
    <x v="4"/>
    <n v="10"/>
    <s v="Yes"/>
  </r>
  <r>
    <n v="6"/>
    <s v="Brownie"/>
    <x v="3"/>
    <n v="2.5"/>
    <n v="160"/>
    <n v="400"/>
    <x v="5"/>
    <n v="25"/>
    <s v="Yes"/>
  </r>
  <r>
    <n v="5"/>
    <s v="Apple Pie"/>
    <x v="4"/>
    <n v="3.75"/>
    <n v="80"/>
    <n v="300"/>
    <x v="6"/>
    <n v="15"/>
    <s v="Yes"/>
  </r>
  <r>
    <n v="7"/>
    <s v="Croissant"/>
    <x v="5"/>
    <n v="2"/>
    <n v="140"/>
    <n v="280"/>
    <x v="7"/>
    <n v="4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80E5BB-D8B9-40B1-B2C8-555522506C1A}" name="PivotTable1" cacheId="36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18" firstHeaderRow="1" firstDataRow="1" firstDataCol="2"/>
  <pivotFields count="9">
    <pivotField compact="0" outline="0" showAll="0"/>
    <pivotField compact="0" outline="0" showAll="0"/>
    <pivotField axis="axisRow" compact="0" outline="0" showAll="0">
      <items count="7">
        <item x="3"/>
        <item x="0"/>
        <item x="1"/>
        <item x="5"/>
        <item x="4"/>
        <item x="2"/>
        <item t="default"/>
      </items>
    </pivotField>
    <pivotField compact="0" numFmtId="164" outline="0" showAll="0"/>
    <pivotField compact="0" outline="0" showAll="0"/>
    <pivotField dataField="1" compact="0" numFmtId="164" outline="0" showAll="0"/>
    <pivotField axis="axisRow" compact="0" outline="0" showAll="0" sortType="ascending">
      <items count="9">
        <item x="3"/>
        <item x="6"/>
        <item x="7"/>
        <item x="1"/>
        <item x="5"/>
        <item x="2"/>
        <item x="4"/>
        <item x="0"/>
        <item t="default"/>
      </items>
    </pivotField>
    <pivotField compact="0" outline="0" showAll="0"/>
    <pivotField compact="0" outline="0" showAll="0"/>
  </pivotFields>
  <rowFields count="2">
    <field x="2"/>
    <field x="6"/>
  </rowFields>
  <rowItems count="15">
    <i>
      <x/>
      <x v="4"/>
    </i>
    <i t="default">
      <x/>
    </i>
    <i>
      <x v="1"/>
      <x v="3"/>
    </i>
    <i r="1">
      <x v="6"/>
    </i>
    <i r="1">
      <x v="7"/>
    </i>
    <i t="default">
      <x v="1"/>
    </i>
    <i>
      <x v="2"/>
      <x v="5"/>
    </i>
    <i t="default">
      <x v="2"/>
    </i>
    <i>
      <x v="3"/>
      <x v="2"/>
    </i>
    <i t="default">
      <x v="3"/>
    </i>
    <i>
      <x v="4"/>
      <x v="1"/>
    </i>
    <i t="default">
      <x v="4"/>
    </i>
    <i>
      <x v="5"/>
      <x/>
    </i>
    <i t="default">
      <x v="5"/>
    </i>
    <i t="grand">
      <x/>
    </i>
  </rowItems>
  <colItems count="1">
    <i/>
  </colItems>
  <dataFields count="1">
    <dataField name="Average of Total Revenue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9341C-DCAD-484D-9F7E-D1A27C9C863C}" name="Table1" displayName="Table1" ref="A1:J9" totalsRowShown="0">
  <autoFilter ref="A1:J9" xr:uid="{9AE9341C-DCAD-484D-9F7E-D1A27C9C863C}"/>
  <sortState xmlns:xlrd2="http://schemas.microsoft.com/office/spreadsheetml/2017/richdata2" ref="A2:J9">
    <sortCondition descending="1" ref="G1:G9"/>
  </sortState>
  <tableColumns count="10">
    <tableColumn id="1" xr3:uid="{7DE64308-1059-414B-9D59-E9ADF0F84CD8}" name="Dessert ID"/>
    <tableColumn id="2" xr3:uid="{162C4EAE-65E0-494A-953B-7A3099FB1F7D}" name="Dessert Name"/>
    <tableColumn id="3" xr3:uid="{F558E954-E74E-42FC-AA20-A400AE09404F}" name="Category"/>
    <tableColumn id="9" xr3:uid="{A5BF7998-2254-4BBD-8C92-51157EB5F4A4}" name="Dessert Type" dataDxfId="3">
      <calculatedColumnFormula array="1">_xlfn.SWITCH(Table1[[#This Row],[Category]], "Cakes","Baked Goods", "PiEs","Baked Goods", "muffins","Small Bites", "BrOWnIes","Small Bites", "Pastries","Pastry", "Other")</calculatedColumnFormula>
    </tableColumn>
    <tableColumn id="4" xr3:uid="{E673E5A3-F718-4FFB-8AD4-BA2053BB8122}" name="Price per Unit" dataDxfId="2"/>
    <tableColumn id="5" xr3:uid="{3ED1ACB2-6370-47AF-90B5-354DD5AFAABB}" name="Units Sold"/>
    <tableColumn id="6" xr3:uid="{8DB83B5E-3E0B-4724-B27F-9AA3FF99E9FA}" name="Total Revenue" dataDxfId="1">
      <calculatedColumnFormula>Table1[[#This Row],[Price per Unit]]*Table1[[#This Row],[Units Sold]]</calculatedColumnFormula>
    </tableColumn>
    <tableColumn id="7" xr3:uid="{E546003D-B217-4E07-9519-4F5213DD4088}" name="Customer Rating"/>
    <tableColumn id="8" xr3:uid="{62BA7A30-63CD-446F-A7FB-3DE67BA51E27}" name="Inventory Remaining"/>
    <tableColumn id="10" xr3:uid="{27F0141F-F7FC-4E10-B495-202DFE511563}" name="Profitable" dataDxfId="0">
      <calculatedColumnFormula>IF(Table1[[#This Row],[Total Revenue]]&gt;=300,"Yes","No")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7867-3A19-4FF5-AB06-DD98AF1E1B8E}">
  <dimension ref="A1:J11"/>
  <sheetViews>
    <sheetView tabSelected="1" workbookViewId="0">
      <selection activeCell="E2" activeCellId="1" sqref="G2:G9 E2:E9"/>
    </sheetView>
  </sheetViews>
  <sheetFormatPr defaultRowHeight="15"/>
  <cols>
    <col min="1" max="1" width="12.5703125" bestFit="1" customWidth="1"/>
    <col min="2" max="2" width="20.28515625" bestFit="1" customWidth="1"/>
    <col min="3" max="3" width="11.85546875" customWidth="1"/>
    <col min="4" max="4" width="15" bestFit="1" customWidth="1"/>
    <col min="5" max="5" width="15.7109375" style="1" customWidth="1"/>
    <col min="6" max="6" width="12.42578125" bestFit="1" customWidth="1"/>
    <col min="7" max="7" width="16.28515625" style="1" bestFit="1" customWidth="1"/>
    <col min="8" max="8" width="18.42578125" bestFit="1" customWidth="1"/>
    <col min="9" max="9" width="22.28515625" bestFit="1" customWidth="1"/>
    <col min="10" max="10" width="12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10</v>
      </c>
      <c r="C2" t="s">
        <v>11</v>
      </c>
      <c r="D2" t="str" cm="1">
        <f t="array" ref="D2">_xlfn.SWITCH(Table1[[#This Row],[Category]], "Cakes","Baked Goods", "PiEs","Baked Goods", "muffins","Small Bites", "BrOWnIes","Small Bites", "Pastries","Pastry", "Other")</f>
        <v>Baked Goods</v>
      </c>
      <c r="E2" s="9">
        <v>5.5</v>
      </c>
      <c r="F2">
        <v>110</v>
      </c>
      <c r="G2" s="9">
        <f>Table1[[#This Row],[Price per Unit]]*Table1[[#This Row],[Units Sold]]</f>
        <v>605</v>
      </c>
      <c r="H2">
        <v>4.9000000000000004</v>
      </c>
      <c r="I2">
        <v>5</v>
      </c>
      <c r="J2" t="str">
        <f>IF(Table1[[#This Row],[Total Revenue]]&gt;=300,"Yes","No")</f>
        <v>Yes</v>
      </c>
    </row>
    <row r="3" spans="1:10">
      <c r="A3">
        <v>1</v>
      </c>
      <c r="B3" t="s">
        <v>12</v>
      </c>
      <c r="C3" t="s">
        <v>11</v>
      </c>
      <c r="D3" t="str" cm="1">
        <f t="array" ref="D3">_xlfn.SWITCH(Table1[[#This Row],[Category]], "Cakes","Baked Goods", "PiEs","Baked Goods", "muffins","Small Bites", "BrOWnIes","Small Bites", "Pastries","Pastry", "Other")</f>
        <v>Baked Goods</v>
      </c>
      <c r="E3" s="9">
        <v>5</v>
      </c>
      <c r="F3">
        <v>120</v>
      </c>
      <c r="G3" s="9">
        <f>Table1[[#This Row],[Price per Unit]]*Table1[[#This Row],[Units Sold]]</f>
        <v>600</v>
      </c>
      <c r="H3">
        <v>4.5</v>
      </c>
      <c r="I3">
        <v>30</v>
      </c>
      <c r="J3" t="str">
        <f>IF(Table1[[#This Row],[Total Revenue]]&gt;=300,"Yes","No")</f>
        <v>Yes</v>
      </c>
    </row>
    <row r="4" spans="1:10">
      <c r="A4">
        <v>3</v>
      </c>
      <c r="B4" t="s">
        <v>13</v>
      </c>
      <c r="C4" t="s">
        <v>14</v>
      </c>
      <c r="D4" t="str" cm="1">
        <f t="array" ref="D4">_xlfn.SWITCH(Table1[[#This Row],[Category]], "Cakes","Baked Goods", "PiEs","Baked Goods", "muffins","Small Bites", "BrOWnIes","Small Bites", "Pastries","Pastry", "Other")</f>
        <v>Small Bites</v>
      </c>
      <c r="E4" s="9">
        <v>2.75</v>
      </c>
      <c r="F4">
        <v>200</v>
      </c>
      <c r="G4" s="9">
        <f>Table1[[#This Row],[Price per Unit]]*Table1[[#This Row],[Units Sold]]</f>
        <v>550</v>
      </c>
      <c r="H4">
        <v>4.7</v>
      </c>
      <c r="I4">
        <v>50</v>
      </c>
      <c r="J4" t="str">
        <f>IF(Table1[[#This Row],[Total Revenue]]&gt;=300,"Yes","No")</f>
        <v>Yes</v>
      </c>
    </row>
    <row r="5" spans="1:10">
      <c r="A5">
        <v>2</v>
      </c>
      <c r="B5" t="s">
        <v>15</v>
      </c>
      <c r="C5" t="s">
        <v>16</v>
      </c>
      <c r="D5" t="str" cm="1">
        <f t="array" ref="D5">_xlfn.SWITCH(Table1[[#This Row],[Category]], "Cakes","Baked Goods", "PiEs","Baked Goods", "muffins","Small Bites", "BrOWnIes","Small Bites", "Pastries","Pastry", "Other")</f>
        <v>Other</v>
      </c>
      <c r="E5" s="9">
        <v>3.5</v>
      </c>
      <c r="F5">
        <v>150</v>
      </c>
      <c r="G5" s="9">
        <f>Table1[[#This Row],[Price per Unit]]*Table1[[#This Row],[Units Sold]]</f>
        <v>525</v>
      </c>
      <c r="H5">
        <v>4.2</v>
      </c>
      <c r="I5">
        <v>20</v>
      </c>
      <c r="J5" t="str">
        <f>IF(Table1[[#This Row],[Total Revenue]]&gt;=300,"Yes","No")</f>
        <v>Yes</v>
      </c>
    </row>
    <row r="6" spans="1:10">
      <c r="A6">
        <v>4</v>
      </c>
      <c r="B6" t="s">
        <v>17</v>
      </c>
      <c r="C6" t="s">
        <v>11</v>
      </c>
      <c r="D6" t="str" cm="1">
        <f t="array" ref="D6">_xlfn.SWITCH(Table1[[#This Row],[Category]], "Cakes","Baked Goods", "PiEs","Baked Goods", "muffins","Small Bites", "BrOWnIes","Small Bites", "Pastries","Pastry", "Other")</f>
        <v>Baked Goods</v>
      </c>
      <c r="E6" s="9">
        <v>4.5</v>
      </c>
      <c r="F6">
        <v>100</v>
      </c>
      <c r="G6" s="9">
        <f>Table1[[#This Row],[Price per Unit]]*Table1[[#This Row],[Units Sold]]</f>
        <v>450</v>
      </c>
      <c r="H6">
        <v>4.8</v>
      </c>
      <c r="I6">
        <v>10</v>
      </c>
      <c r="J6" t="str">
        <f>IF(Table1[[#This Row],[Total Revenue]]&gt;=300,"Yes","No")</f>
        <v>Yes</v>
      </c>
    </row>
    <row r="7" spans="1:10">
      <c r="A7">
        <v>6</v>
      </c>
      <c r="B7" t="s">
        <v>18</v>
      </c>
      <c r="C7" t="s">
        <v>19</v>
      </c>
      <c r="D7" t="str" cm="1">
        <f t="array" ref="D7">_xlfn.SWITCH(Table1[[#This Row],[Category]], "Cakes","Baked Goods", "PiEs","Baked Goods", "muffins","Small Bites", "BrOWnIes","Small Bites", "Pastries","Pastry", "Other")</f>
        <v>Small Bites</v>
      </c>
      <c r="E7" s="9">
        <v>2.5</v>
      </c>
      <c r="F7">
        <v>160</v>
      </c>
      <c r="G7" s="9">
        <f>Table1[[#This Row],[Price per Unit]]*Table1[[#This Row],[Units Sold]]</f>
        <v>400</v>
      </c>
      <c r="H7">
        <v>4.5999999999999996</v>
      </c>
      <c r="I7">
        <v>25</v>
      </c>
      <c r="J7" t="str">
        <f>IF(Table1[[#This Row],[Total Revenue]]&gt;=300,"Yes","No")</f>
        <v>Yes</v>
      </c>
    </row>
    <row r="8" spans="1:10">
      <c r="A8">
        <v>5</v>
      </c>
      <c r="B8" t="s">
        <v>20</v>
      </c>
      <c r="C8" t="s">
        <v>21</v>
      </c>
      <c r="D8" t="str" cm="1">
        <f t="array" ref="D8">_xlfn.SWITCH(Table1[[#This Row],[Category]], "Cakes","Baked Goods", "PiEs","Baked Goods", "muffins","Small Bites", "BrOWnIes","Small Bites", "Pastries","Pastry", "Other")</f>
        <v>Baked Goods</v>
      </c>
      <c r="E8" s="9">
        <v>3.75</v>
      </c>
      <c r="F8">
        <v>80</v>
      </c>
      <c r="G8" s="9">
        <f>Table1[[#This Row],[Price per Unit]]*Table1[[#This Row],[Units Sold]]</f>
        <v>300</v>
      </c>
      <c r="H8">
        <v>4.3</v>
      </c>
      <c r="I8">
        <v>15</v>
      </c>
      <c r="J8" t="str">
        <f>IF(Table1[[#This Row],[Total Revenue]]&gt;=300,"Yes","No")</f>
        <v>Yes</v>
      </c>
    </row>
    <row r="9" spans="1:10">
      <c r="A9">
        <v>7</v>
      </c>
      <c r="B9" t="s">
        <v>22</v>
      </c>
      <c r="C9" t="s">
        <v>23</v>
      </c>
      <c r="D9" t="str" cm="1">
        <f t="array" ref="D9">_xlfn.SWITCH(Table1[[#This Row],[Category]], "Cakes","Baked Goods", "PiEs","Baked Goods", "muffins","Small Bites", "BrOWnIes","Small Bites", "Pastries","Pastry", "Other")</f>
        <v>Pastry</v>
      </c>
      <c r="E9" s="9">
        <v>2</v>
      </c>
      <c r="F9">
        <v>140</v>
      </c>
      <c r="G9" s="9">
        <f>Table1[[#This Row],[Price per Unit]]*Table1[[#This Row],[Units Sold]]</f>
        <v>280</v>
      </c>
      <c r="H9">
        <v>4.4000000000000004</v>
      </c>
      <c r="I9">
        <v>40</v>
      </c>
      <c r="J9" t="str">
        <f>IF(Table1[[#This Row],[Total Revenue]]&gt;=300,"Yes","No")</f>
        <v>No</v>
      </c>
    </row>
    <row r="11" spans="1:10" ht="15.75">
      <c r="A11" s="7" t="s">
        <v>24</v>
      </c>
      <c r="B11" s="7"/>
      <c r="C11" s="7"/>
      <c r="D11" s="2">
        <f>COUNTIFS(Table1[Customer Rating],"&gt;4.5")</f>
        <v>4</v>
      </c>
      <c r="E11"/>
      <c r="F11" s="1"/>
      <c r="G11"/>
    </row>
  </sheetData>
  <sheetProtection algorithmName="SHA-512" hashValue="XIHFCQSd+GYDyd0rne/dkzu/msKwRDwWR+lXLv5xmfJlkdD8fePNcxmohlrWjVDVtaeOgza1Nbuze5jfwx2qGg==" saltValue="Tk3ESaa88FcaW6j1y11e1g==" spinCount="100000" sheet="1" objects="1" scenarios="1"/>
  <protectedRanges>
    <protectedRange sqref="F2:F9 H2:J9 A2:D9" name="Dessert2024"/>
  </protectedRanges>
  <mergeCells count="1">
    <mergeCell ref="A11:C11"/>
  </mergeCells>
  <conditionalFormatting sqref="H2:H9">
    <cfRule type="cellIs" dxfId="4" priority="1" operator="greaterThanOrEqual">
      <formula>4.5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215A-78B6-4809-AA39-375DD69C8565}">
  <dimension ref="A1:I4"/>
  <sheetViews>
    <sheetView workbookViewId="0">
      <selection activeCell="A4" sqref="A4"/>
    </sheetView>
  </sheetViews>
  <sheetFormatPr defaultRowHeight="15"/>
  <cols>
    <col min="1" max="1" width="19.7109375" bestFit="1" customWidth="1"/>
    <col min="2" max="2" width="13.28515625" bestFit="1" customWidth="1"/>
  </cols>
  <sheetData>
    <row r="1" spans="1:9">
      <c r="A1" s="8" t="s">
        <v>25</v>
      </c>
      <c r="B1" s="8"/>
      <c r="C1" s="8"/>
      <c r="D1" s="8"/>
      <c r="E1" s="8"/>
      <c r="F1" s="8"/>
      <c r="G1" s="8"/>
      <c r="H1" s="8"/>
      <c r="I1" s="8"/>
    </row>
    <row r="3" spans="1:9">
      <c r="A3" s="5" t="s">
        <v>1</v>
      </c>
      <c r="B3" s="5" t="s">
        <v>4</v>
      </c>
    </row>
    <row r="4" spans="1:9">
      <c r="A4" s="3" t="s">
        <v>22</v>
      </c>
      <c r="B4" s="4" t="str">
        <f>VLOOKUP(Vlookup!A4,Table1[[Dessert Name]:[Price per Unit]],3,FALSE)</f>
        <v>Pastry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B1BE-C57A-46C8-B7E3-ACD96C8D9760}">
  <dimension ref="A3:C18"/>
  <sheetViews>
    <sheetView workbookViewId="0">
      <selection activeCell="I8" sqref="I8"/>
    </sheetView>
  </sheetViews>
  <sheetFormatPr defaultRowHeight="15"/>
  <cols>
    <col min="1" max="1" width="24.42578125" bestFit="1" customWidth="1"/>
    <col min="2" max="2" width="19.28515625" bestFit="1" customWidth="1"/>
    <col min="3" max="3" width="24.42578125" bestFit="1" customWidth="1"/>
    <col min="4" max="9" width="4.42578125" bestFit="1" customWidth="1"/>
    <col min="10" max="10" width="12.5703125" bestFit="1" customWidth="1"/>
  </cols>
  <sheetData>
    <row r="3" spans="1:3">
      <c r="A3" s="6" t="s">
        <v>2</v>
      </c>
      <c r="B3" s="6" t="s">
        <v>7</v>
      </c>
      <c r="C3" t="s">
        <v>26</v>
      </c>
    </row>
    <row r="4" spans="1:3">
      <c r="A4" t="s">
        <v>19</v>
      </c>
      <c r="B4">
        <v>4.5999999999999996</v>
      </c>
      <c r="C4">
        <v>400</v>
      </c>
    </row>
    <row r="5" spans="1:3">
      <c r="A5" t="s">
        <v>27</v>
      </c>
      <c r="C5">
        <v>400</v>
      </c>
    </row>
    <row r="6" spans="1:3">
      <c r="A6" t="s">
        <v>11</v>
      </c>
      <c r="B6">
        <v>4.5</v>
      </c>
      <c r="C6">
        <v>600</v>
      </c>
    </row>
    <row r="7" spans="1:3">
      <c r="B7">
        <v>4.8</v>
      </c>
      <c r="C7">
        <v>450</v>
      </c>
    </row>
    <row r="8" spans="1:3">
      <c r="B8">
        <v>4.9000000000000004</v>
      </c>
      <c r="C8">
        <v>605</v>
      </c>
    </row>
    <row r="9" spans="1:3">
      <c r="A9" t="s">
        <v>28</v>
      </c>
      <c r="C9">
        <v>551.66666666666663</v>
      </c>
    </row>
    <row r="10" spans="1:3">
      <c r="A10" t="s">
        <v>14</v>
      </c>
      <c r="B10">
        <v>4.7</v>
      </c>
      <c r="C10">
        <v>550</v>
      </c>
    </row>
    <row r="11" spans="1:3">
      <c r="A11" t="s">
        <v>29</v>
      </c>
      <c r="C11">
        <v>550</v>
      </c>
    </row>
    <row r="12" spans="1:3">
      <c r="A12" t="s">
        <v>23</v>
      </c>
      <c r="B12">
        <v>4.4000000000000004</v>
      </c>
      <c r="C12">
        <v>280</v>
      </c>
    </row>
    <row r="13" spans="1:3">
      <c r="A13" t="s">
        <v>30</v>
      </c>
      <c r="C13">
        <v>280</v>
      </c>
    </row>
    <row r="14" spans="1:3">
      <c r="A14" t="s">
        <v>21</v>
      </c>
      <c r="B14">
        <v>4.3</v>
      </c>
      <c r="C14">
        <v>300</v>
      </c>
    </row>
    <row r="15" spans="1:3">
      <c r="A15" t="s">
        <v>31</v>
      </c>
      <c r="C15">
        <v>300</v>
      </c>
    </row>
    <row r="16" spans="1:3">
      <c r="A16" t="s">
        <v>16</v>
      </c>
      <c r="B16">
        <v>4.2</v>
      </c>
      <c r="C16">
        <v>525</v>
      </c>
    </row>
    <row r="17" spans="1:3">
      <c r="A17" t="s">
        <v>32</v>
      </c>
      <c r="C17">
        <v>525</v>
      </c>
    </row>
    <row r="18" spans="1:3">
      <c r="A18" t="s">
        <v>33</v>
      </c>
      <c r="C18">
        <v>463.75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2024-08-02T08:59:55Z</dcterms:created>
  <dcterms:modified xsi:type="dcterms:W3CDTF">2024-08-02T13:19:24Z</dcterms:modified>
  <cp:category/>
  <cp:contentStatus/>
</cp:coreProperties>
</file>