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DATA\2019\Sep\Other\M1\iprimed\"/>
    </mc:Choice>
  </mc:AlternateContent>
  <xr:revisionPtr revIDLastSave="0" documentId="13_ncr:1_{FAD26390-A2D2-4B07-AA7D-87CE10EB66E6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print1(Design+BL)" sheetId="1" r:id="rId1"/>
    <sheet name="Sprint2(C# +Collection)" sheetId="2" r:id="rId2"/>
    <sheet name="Sprint3(Angular + BootStrap)" sheetId="3" r:id="rId3"/>
    <sheet name="Sprint4(WPF and ADO.NET)" sheetId="10" r:id="rId4"/>
    <sheet name="Sprint5(ASP.NET MVC + EF)" sheetId="7" r:id="rId5"/>
    <sheet name="Sprint6(Web API + WCF)" sheetId="5" r:id="rId6"/>
    <sheet name="Sprint7(Azure Services)" sheetId="6" r:id="rId7"/>
    <sheet name="Sprint8(Microservice integrati)" sheetId="8" r:id="rId8"/>
    <sheet name="Sprint9(Agile + PLP)" sheetId="11" r:id="rId9"/>
    <sheet name="Analysis" sheetId="4" r:id="rId10"/>
  </sheets>
  <definedNames>
    <definedName name="_xlnm._FilterDatabase" localSheetId="0" hidden="1">'Sprint1(Design+BL)'!$A$2:$O$8</definedName>
    <definedName name="_xlnm._FilterDatabase" localSheetId="1" hidden="1">'Sprint2(C# +Collection)'!$A$2:$R$8</definedName>
    <definedName name="_xlnm._FilterDatabase" localSheetId="2" hidden="1">'Sprint3(Angular + BootStrap)'!$A$2:$Q$26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D25" i="4"/>
  <c r="D20" i="4"/>
  <c r="D15" i="4"/>
  <c r="D9" i="4"/>
  <c r="D4" i="4"/>
  <c r="D30" i="11"/>
  <c r="D25" i="11"/>
  <c r="D20" i="11"/>
  <c r="D15" i="11"/>
  <c r="D9" i="11"/>
  <c r="D4" i="11"/>
  <c r="D30" i="8"/>
  <c r="D25" i="8"/>
  <c r="D20" i="8"/>
  <c r="D15" i="8"/>
  <c r="D9" i="8"/>
  <c r="D4" i="8"/>
  <c r="D30" i="6"/>
  <c r="D25" i="6"/>
  <c r="D20" i="6"/>
  <c r="D15" i="6"/>
  <c r="D9" i="6"/>
  <c r="D4" i="6"/>
  <c r="D30" i="5"/>
  <c r="D25" i="5"/>
  <c r="D20" i="5"/>
  <c r="D15" i="5"/>
  <c r="D9" i="5"/>
  <c r="D4" i="5"/>
  <c r="D30" i="7"/>
  <c r="D25" i="7"/>
  <c r="D20" i="7"/>
  <c r="D15" i="7"/>
  <c r="D9" i="7"/>
  <c r="D4" i="7"/>
  <c r="D30" i="10"/>
  <c r="D25" i="10"/>
  <c r="D20" i="10"/>
  <c r="D15" i="10"/>
  <c r="D9" i="10"/>
  <c r="D4" i="10"/>
  <c r="D30" i="3"/>
  <c r="D25" i="3"/>
  <c r="D20" i="3"/>
  <c r="D15" i="3"/>
  <c r="D9" i="3"/>
  <c r="D4" i="3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5" i="4"/>
  <c r="AG6" i="4"/>
  <c r="AG7" i="4"/>
  <c r="AG8" i="4"/>
  <c r="AG4" i="4"/>
  <c r="AD5" i="4"/>
  <c r="AE5" i="4"/>
  <c r="AF5" i="4"/>
  <c r="AD6" i="4"/>
  <c r="AE6" i="4"/>
  <c r="AF6" i="4"/>
  <c r="AD7" i="4"/>
  <c r="AE7" i="4"/>
  <c r="AF7" i="4"/>
  <c r="AD8" i="4"/>
  <c r="AE8" i="4"/>
  <c r="AF8" i="4"/>
  <c r="AD9" i="4"/>
  <c r="AE9" i="4"/>
  <c r="AF9" i="4"/>
  <c r="AD10" i="4"/>
  <c r="AE10" i="4"/>
  <c r="AF10" i="4"/>
  <c r="AD11" i="4"/>
  <c r="AE11" i="4"/>
  <c r="AF11" i="4"/>
  <c r="AD12" i="4"/>
  <c r="AE12" i="4"/>
  <c r="AF12" i="4"/>
  <c r="AD13" i="4"/>
  <c r="AE13" i="4"/>
  <c r="AF13" i="4"/>
  <c r="AD14" i="4"/>
  <c r="AE14" i="4"/>
  <c r="AF14" i="4"/>
  <c r="AD15" i="4"/>
  <c r="AE15" i="4"/>
  <c r="AF15" i="4"/>
  <c r="AD16" i="4"/>
  <c r="AE16" i="4"/>
  <c r="AF16" i="4"/>
  <c r="AD17" i="4"/>
  <c r="AE17" i="4"/>
  <c r="AF17" i="4"/>
  <c r="AD18" i="4"/>
  <c r="AE18" i="4"/>
  <c r="AF18" i="4"/>
  <c r="AD19" i="4"/>
  <c r="AE19" i="4"/>
  <c r="AF19" i="4"/>
  <c r="AD20" i="4"/>
  <c r="AE20" i="4"/>
  <c r="AF20" i="4"/>
  <c r="AD21" i="4"/>
  <c r="AE21" i="4"/>
  <c r="AF21" i="4"/>
  <c r="AD22" i="4"/>
  <c r="AE22" i="4"/>
  <c r="AF22" i="4"/>
  <c r="AD23" i="4"/>
  <c r="AE23" i="4"/>
  <c r="AF23" i="4"/>
  <c r="AD24" i="4"/>
  <c r="AE24" i="4"/>
  <c r="AF24" i="4"/>
  <c r="AD25" i="4"/>
  <c r="AE25" i="4"/>
  <c r="AF25" i="4"/>
  <c r="AD26" i="4"/>
  <c r="AE26" i="4"/>
  <c r="AF26" i="4"/>
  <c r="AD27" i="4"/>
  <c r="AE27" i="4"/>
  <c r="AF27" i="4"/>
  <c r="AD28" i="4"/>
  <c r="AE28" i="4"/>
  <c r="AF28" i="4"/>
  <c r="AD29" i="4"/>
  <c r="AE29" i="4"/>
  <c r="AF29" i="4"/>
  <c r="AD30" i="4"/>
  <c r="AE30" i="4"/>
  <c r="AF30" i="4"/>
  <c r="AD31" i="4"/>
  <c r="AE31" i="4"/>
  <c r="AF31" i="4"/>
  <c r="AD32" i="4"/>
  <c r="AE32" i="4"/>
  <c r="AF32" i="4"/>
  <c r="AD33" i="4"/>
  <c r="AE33" i="4"/>
  <c r="AF33" i="4"/>
  <c r="AD34" i="4"/>
  <c r="AE34" i="4"/>
  <c r="AF34" i="4"/>
  <c r="AF4" i="4"/>
  <c r="AE4" i="4"/>
  <c r="AD4" i="4"/>
  <c r="AA5" i="4"/>
  <c r="AB5" i="4"/>
  <c r="AC5" i="4"/>
  <c r="AA6" i="4"/>
  <c r="AB6" i="4"/>
  <c r="AC6" i="4"/>
  <c r="AA7" i="4"/>
  <c r="AB7" i="4"/>
  <c r="AC7" i="4"/>
  <c r="AA8" i="4"/>
  <c r="AB8" i="4"/>
  <c r="AC8" i="4"/>
  <c r="AA9" i="4"/>
  <c r="AB9" i="4"/>
  <c r="AC9" i="4"/>
  <c r="AA10" i="4"/>
  <c r="AB10" i="4"/>
  <c r="AC10" i="4"/>
  <c r="AA11" i="4"/>
  <c r="AB11" i="4"/>
  <c r="AC11" i="4"/>
  <c r="AA12" i="4"/>
  <c r="AB12" i="4"/>
  <c r="AC12" i="4"/>
  <c r="AA13" i="4"/>
  <c r="AB13" i="4"/>
  <c r="AC13" i="4"/>
  <c r="AA14" i="4"/>
  <c r="AB14" i="4"/>
  <c r="AC14" i="4"/>
  <c r="AA15" i="4"/>
  <c r="AB15" i="4"/>
  <c r="AC15" i="4"/>
  <c r="AA16" i="4"/>
  <c r="AB16" i="4"/>
  <c r="AC16" i="4"/>
  <c r="AA17" i="4"/>
  <c r="AB17" i="4"/>
  <c r="AC17" i="4"/>
  <c r="AA18" i="4"/>
  <c r="AB18" i="4"/>
  <c r="AC18" i="4"/>
  <c r="AA19" i="4"/>
  <c r="AB19" i="4"/>
  <c r="AC19" i="4"/>
  <c r="AA20" i="4"/>
  <c r="AB20" i="4"/>
  <c r="AC20" i="4"/>
  <c r="AA21" i="4"/>
  <c r="AB21" i="4"/>
  <c r="AC21" i="4"/>
  <c r="AA22" i="4"/>
  <c r="AB22" i="4"/>
  <c r="AC22" i="4"/>
  <c r="AA23" i="4"/>
  <c r="AB23" i="4"/>
  <c r="AC23" i="4"/>
  <c r="AA24" i="4"/>
  <c r="AB24" i="4"/>
  <c r="AC24" i="4"/>
  <c r="AA25" i="4"/>
  <c r="AB25" i="4"/>
  <c r="AC25" i="4"/>
  <c r="AA26" i="4"/>
  <c r="AB26" i="4"/>
  <c r="AC26" i="4"/>
  <c r="AA27" i="4"/>
  <c r="AB27" i="4"/>
  <c r="AC27" i="4"/>
  <c r="AA28" i="4"/>
  <c r="AB28" i="4"/>
  <c r="AC28" i="4"/>
  <c r="AA29" i="4"/>
  <c r="AB29" i="4"/>
  <c r="AC29" i="4"/>
  <c r="AA30" i="4"/>
  <c r="AB30" i="4"/>
  <c r="AC30" i="4"/>
  <c r="AA31" i="4"/>
  <c r="AB31" i="4"/>
  <c r="AC31" i="4"/>
  <c r="AA32" i="4"/>
  <c r="AB32" i="4"/>
  <c r="AC32" i="4"/>
  <c r="AA33" i="4"/>
  <c r="AB33" i="4"/>
  <c r="AC33" i="4"/>
  <c r="AA34" i="4"/>
  <c r="AB34" i="4"/>
  <c r="AC34" i="4"/>
  <c r="AC4" i="4"/>
  <c r="AB4" i="4"/>
  <c r="AA4" i="4"/>
  <c r="X5" i="4"/>
  <c r="Y5" i="4"/>
  <c r="Z5" i="4"/>
  <c r="X6" i="4"/>
  <c r="Y6" i="4"/>
  <c r="Z6" i="4"/>
  <c r="X7" i="4"/>
  <c r="Y7" i="4"/>
  <c r="Z7" i="4"/>
  <c r="X8" i="4"/>
  <c r="Y8" i="4"/>
  <c r="Z8" i="4"/>
  <c r="X9" i="4"/>
  <c r="Y9" i="4"/>
  <c r="Z9" i="4"/>
  <c r="X10" i="4"/>
  <c r="Y10" i="4"/>
  <c r="Z10" i="4"/>
  <c r="X11" i="4"/>
  <c r="Y11" i="4"/>
  <c r="Z11" i="4"/>
  <c r="X12" i="4"/>
  <c r="Y12" i="4"/>
  <c r="Z12" i="4"/>
  <c r="X13" i="4"/>
  <c r="Y13" i="4"/>
  <c r="Z13" i="4"/>
  <c r="X14" i="4"/>
  <c r="Y14" i="4"/>
  <c r="Z14" i="4"/>
  <c r="X15" i="4"/>
  <c r="Y15" i="4"/>
  <c r="Z15" i="4"/>
  <c r="X16" i="4"/>
  <c r="Y16" i="4"/>
  <c r="Z16" i="4"/>
  <c r="X17" i="4"/>
  <c r="Y17" i="4"/>
  <c r="Z17" i="4"/>
  <c r="X18" i="4"/>
  <c r="Y18" i="4"/>
  <c r="Z18" i="4"/>
  <c r="X19" i="4"/>
  <c r="Y19" i="4"/>
  <c r="Z19" i="4"/>
  <c r="X20" i="4"/>
  <c r="Y20" i="4"/>
  <c r="Z20" i="4"/>
  <c r="X21" i="4"/>
  <c r="Y21" i="4"/>
  <c r="Z21" i="4"/>
  <c r="X22" i="4"/>
  <c r="Y22" i="4"/>
  <c r="Z22" i="4"/>
  <c r="X23" i="4"/>
  <c r="Y23" i="4"/>
  <c r="Z23" i="4"/>
  <c r="X24" i="4"/>
  <c r="Y24" i="4"/>
  <c r="Z24" i="4"/>
  <c r="X25" i="4"/>
  <c r="Y25" i="4"/>
  <c r="Z25" i="4"/>
  <c r="X26" i="4"/>
  <c r="Y26" i="4"/>
  <c r="Z26" i="4"/>
  <c r="X27" i="4"/>
  <c r="Y27" i="4"/>
  <c r="Z27" i="4"/>
  <c r="X28" i="4"/>
  <c r="Y28" i="4"/>
  <c r="Z28" i="4"/>
  <c r="X29" i="4"/>
  <c r="Y29" i="4"/>
  <c r="Z29" i="4"/>
  <c r="X30" i="4"/>
  <c r="Y30" i="4"/>
  <c r="Z30" i="4"/>
  <c r="X31" i="4"/>
  <c r="Y31" i="4"/>
  <c r="Z31" i="4"/>
  <c r="X32" i="4"/>
  <c r="Y32" i="4"/>
  <c r="Z32" i="4"/>
  <c r="X33" i="4"/>
  <c r="Y33" i="4"/>
  <c r="Z33" i="4"/>
  <c r="X34" i="4"/>
  <c r="Y34" i="4"/>
  <c r="Z34" i="4"/>
  <c r="Z4" i="4"/>
  <c r="Y4" i="4"/>
  <c r="X4" i="4"/>
  <c r="U5" i="4"/>
  <c r="V5" i="4"/>
  <c r="W5" i="4"/>
  <c r="U6" i="4"/>
  <c r="V6" i="4"/>
  <c r="W6" i="4"/>
  <c r="U7" i="4"/>
  <c r="V7" i="4"/>
  <c r="W7" i="4"/>
  <c r="U8" i="4"/>
  <c r="V8" i="4"/>
  <c r="W8" i="4"/>
  <c r="U9" i="4"/>
  <c r="V9" i="4"/>
  <c r="W9" i="4"/>
  <c r="U10" i="4"/>
  <c r="V10" i="4"/>
  <c r="W10" i="4"/>
  <c r="U11" i="4"/>
  <c r="V11" i="4"/>
  <c r="W11" i="4"/>
  <c r="U12" i="4"/>
  <c r="V12" i="4"/>
  <c r="W12" i="4"/>
  <c r="U13" i="4"/>
  <c r="V13" i="4"/>
  <c r="W13" i="4"/>
  <c r="U14" i="4"/>
  <c r="V14" i="4"/>
  <c r="W14" i="4"/>
  <c r="U15" i="4"/>
  <c r="V15" i="4"/>
  <c r="W15" i="4"/>
  <c r="U16" i="4"/>
  <c r="V16" i="4"/>
  <c r="W16" i="4"/>
  <c r="U17" i="4"/>
  <c r="V17" i="4"/>
  <c r="W17" i="4"/>
  <c r="U18" i="4"/>
  <c r="V18" i="4"/>
  <c r="W18" i="4"/>
  <c r="U19" i="4"/>
  <c r="V19" i="4"/>
  <c r="W19" i="4"/>
  <c r="U20" i="4"/>
  <c r="V20" i="4"/>
  <c r="W20" i="4"/>
  <c r="U21" i="4"/>
  <c r="V21" i="4"/>
  <c r="W21" i="4"/>
  <c r="U22" i="4"/>
  <c r="V22" i="4"/>
  <c r="W22" i="4"/>
  <c r="U23" i="4"/>
  <c r="V23" i="4"/>
  <c r="W23" i="4"/>
  <c r="U24" i="4"/>
  <c r="V24" i="4"/>
  <c r="W24" i="4"/>
  <c r="U25" i="4"/>
  <c r="V25" i="4"/>
  <c r="W25" i="4"/>
  <c r="U26" i="4"/>
  <c r="V26" i="4"/>
  <c r="W26" i="4"/>
  <c r="U27" i="4"/>
  <c r="V27" i="4"/>
  <c r="W27" i="4"/>
  <c r="U28" i="4"/>
  <c r="V28" i="4"/>
  <c r="W28" i="4"/>
  <c r="U29" i="4"/>
  <c r="V29" i="4"/>
  <c r="W29" i="4"/>
  <c r="U30" i="4"/>
  <c r="V30" i="4"/>
  <c r="W30" i="4"/>
  <c r="U31" i="4"/>
  <c r="V31" i="4"/>
  <c r="W31" i="4"/>
  <c r="U32" i="4"/>
  <c r="V32" i="4"/>
  <c r="W32" i="4"/>
  <c r="U33" i="4"/>
  <c r="V33" i="4"/>
  <c r="W33" i="4"/>
  <c r="U34" i="4"/>
  <c r="V34" i="4"/>
  <c r="W34" i="4"/>
  <c r="W4" i="4"/>
  <c r="V4" i="4"/>
  <c r="U4" i="4"/>
  <c r="R5" i="4"/>
  <c r="S5" i="4"/>
  <c r="T5" i="4"/>
  <c r="R6" i="4"/>
  <c r="S6" i="4"/>
  <c r="T6" i="4"/>
  <c r="R7" i="4"/>
  <c r="S7" i="4"/>
  <c r="T7" i="4"/>
  <c r="R8" i="4"/>
  <c r="S8" i="4"/>
  <c r="T8" i="4"/>
  <c r="R9" i="4"/>
  <c r="S9" i="4"/>
  <c r="T9" i="4"/>
  <c r="R10" i="4"/>
  <c r="S10" i="4"/>
  <c r="T10" i="4"/>
  <c r="R11" i="4"/>
  <c r="S11" i="4"/>
  <c r="T11" i="4"/>
  <c r="R12" i="4"/>
  <c r="S12" i="4"/>
  <c r="T12" i="4"/>
  <c r="R13" i="4"/>
  <c r="S13" i="4"/>
  <c r="T13" i="4"/>
  <c r="R14" i="4"/>
  <c r="S14" i="4"/>
  <c r="T14" i="4"/>
  <c r="R15" i="4"/>
  <c r="S15" i="4"/>
  <c r="T15" i="4"/>
  <c r="R16" i="4"/>
  <c r="S16" i="4"/>
  <c r="T16" i="4"/>
  <c r="R17" i="4"/>
  <c r="S17" i="4"/>
  <c r="T17" i="4"/>
  <c r="R18" i="4"/>
  <c r="S18" i="4"/>
  <c r="T18" i="4"/>
  <c r="R19" i="4"/>
  <c r="S19" i="4"/>
  <c r="T19" i="4"/>
  <c r="R20" i="4"/>
  <c r="S20" i="4"/>
  <c r="T20" i="4"/>
  <c r="R21" i="4"/>
  <c r="S21" i="4"/>
  <c r="T21" i="4"/>
  <c r="R22" i="4"/>
  <c r="S22" i="4"/>
  <c r="T22" i="4"/>
  <c r="R23" i="4"/>
  <c r="S23" i="4"/>
  <c r="T23" i="4"/>
  <c r="R24" i="4"/>
  <c r="S24" i="4"/>
  <c r="T24" i="4"/>
  <c r="R25" i="4"/>
  <c r="S25" i="4"/>
  <c r="T25" i="4"/>
  <c r="R26" i="4"/>
  <c r="S26" i="4"/>
  <c r="T26" i="4"/>
  <c r="R27" i="4"/>
  <c r="S27" i="4"/>
  <c r="T27" i="4"/>
  <c r="R28" i="4"/>
  <c r="S28" i="4"/>
  <c r="T28" i="4"/>
  <c r="R29" i="4"/>
  <c r="S29" i="4"/>
  <c r="T29" i="4"/>
  <c r="R30" i="4"/>
  <c r="S30" i="4"/>
  <c r="T30" i="4"/>
  <c r="R31" i="4"/>
  <c r="S31" i="4"/>
  <c r="T31" i="4"/>
  <c r="R32" i="4"/>
  <c r="S32" i="4"/>
  <c r="T32" i="4"/>
  <c r="R33" i="4"/>
  <c r="S33" i="4"/>
  <c r="T33" i="4"/>
  <c r="R34" i="4"/>
  <c r="S34" i="4"/>
  <c r="T34" i="4"/>
  <c r="T4" i="4"/>
  <c r="S4" i="4"/>
  <c r="R4" i="4"/>
  <c r="O5" i="4"/>
  <c r="P5" i="4"/>
  <c r="Q5" i="4"/>
  <c r="O6" i="4"/>
  <c r="P6" i="4"/>
  <c r="Q6" i="4"/>
  <c r="O7" i="4"/>
  <c r="P7" i="4"/>
  <c r="Q7" i="4"/>
  <c r="O8" i="4"/>
  <c r="P8" i="4"/>
  <c r="Q8" i="4"/>
  <c r="O9" i="4"/>
  <c r="P9" i="4"/>
  <c r="Q9" i="4"/>
  <c r="O10" i="4"/>
  <c r="P10" i="4"/>
  <c r="Q10" i="4"/>
  <c r="O11" i="4"/>
  <c r="P11" i="4"/>
  <c r="Q11" i="4"/>
  <c r="O12" i="4"/>
  <c r="P12" i="4"/>
  <c r="Q12" i="4"/>
  <c r="O13" i="4"/>
  <c r="P13" i="4"/>
  <c r="Q13" i="4"/>
  <c r="O14" i="4"/>
  <c r="P14" i="4"/>
  <c r="Q14" i="4"/>
  <c r="O15" i="4"/>
  <c r="P15" i="4"/>
  <c r="Q15" i="4"/>
  <c r="O16" i="4"/>
  <c r="P16" i="4"/>
  <c r="Q16" i="4"/>
  <c r="O17" i="4"/>
  <c r="P17" i="4"/>
  <c r="Q17" i="4"/>
  <c r="O18" i="4"/>
  <c r="P18" i="4"/>
  <c r="Q18" i="4"/>
  <c r="O19" i="4"/>
  <c r="P19" i="4"/>
  <c r="Q19" i="4"/>
  <c r="O20" i="4"/>
  <c r="P20" i="4"/>
  <c r="Q20" i="4"/>
  <c r="O21" i="4"/>
  <c r="P21" i="4"/>
  <c r="Q21" i="4"/>
  <c r="O22" i="4"/>
  <c r="P22" i="4"/>
  <c r="Q22" i="4"/>
  <c r="O23" i="4"/>
  <c r="P23" i="4"/>
  <c r="Q23" i="4"/>
  <c r="O24" i="4"/>
  <c r="P24" i="4"/>
  <c r="Q24" i="4"/>
  <c r="O25" i="4"/>
  <c r="P25" i="4"/>
  <c r="Q25" i="4"/>
  <c r="O26" i="4"/>
  <c r="P26" i="4"/>
  <c r="Q26" i="4"/>
  <c r="O27" i="4"/>
  <c r="P27" i="4"/>
  <c r="Q27" i="4"/>
  <c r="O28" i="4"/>
  <c r="P28" i="4"/>
  <c r="Q28" i="4"/>
  <c r="O29" i="4"/>
  <c r="P29" i="4"/>
  <c r="Q29" i="4"/>
  <c r="O30" i="4"/>
  <c r="P30" i="4"/>
  <c r="Q30" i="4"/>
  <c r="O31" i="4"/>
  <c r="P31" i="4"/>
  <c r="Q31" i="4"/>
  <c r="O32" i="4"/>
  <c r="P32" i="4"/>
  <c r="Q32" i="4"/>
  <c r="O33" i="4"/>
  <c r="P33" i="4"/>
  <c r="Q33" i="4"/>
  <c r="O34" i="4"/>
  <c r="P34" i="4"/>
  <c r="Q34" i="4"/>
  <c r="Q4" i="4"/>
  <c r="P4" i="4"/>
  <c r="O4" i="4"/>
  <c r="L5" i="4"/>
  <c r="M5" i="4"/>
  <c r="N5" i="4"/>
  <c r="L6" i="4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L33" i="4"/>
  <c r="M33" i="4"/>
  <c r="N33" i="4"/>
  <c r="L34" i="4"/>
  <c r="M34" i="4"/>
  <c r="N34" i="4"/>
  <c r="N4" i="4"/>
  <c r="M4" i="4"/>
  <c r="L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J13" i="4"/>
  <c r="K13" i="4"/>
  <c r="I14" i="4"/>
  <c r="J14" i="4"/>
  <c r="K14" i="4"/>
  <c r="I15" i="4"/>
  <c r="J15" i="4"/>
  <c r="K15" i="4"/>
  <c r="I16" i="4"/>
  <c r="J16" i="4"/>
  <c r="K16" i="4"/>
  <c r="I17" i="4"/>
  <c r="J17" i="4"/>
  <c r="K17" i="4"/>
  <c r="I18" i="4"/>
  <c r="J18" i="4"/>
  <c r="K18" i="4"/>
  <c r="I19" i="4"/>
  <c r="J19" i="4"/>
  <c r="K19" i="4"/>
  <c r="I20" i="4"/>
  <c r="J20" i="4"/>
  <c r="K20" i="4"/>
  <c r="I21" i="4"/>
  <c r="J21" i="4"/>
  <c r="K21" i="4"/>
  <c r="I22" i="4"/>
  <c r="J22" i="4"/>
  <c r="K22" i="4"/>
  <c r="I23" i="4"/>
  <c r="J23" i="4"/>
  <c r="K23" i="4"/>
  <c r="I24" i="4"/>
  <c r="J24" i="4"/>
  <c r="K24" i="4"/>
  <c r="I25" i="4"/>
  <c r="J25" i="4"/>
  <c r="K25" i="4"/>
  <c r="I26" i="4"/>
  <c r="J26" i="4"/>
  <c r="K26" i="4"/>
  <c r="I27" i="4"/>
  <c r="J27" i="4"/>
  <c r="K27" i="4"/>
  <c r="I28" i="4"/>
  <c r="J28" i="4"/>
  <c r="K28" i="4"/>
  <c r="I29" i="4"/>
  <c r="J29" i="4"/>
  <c r="K29" i="4"/>
  <c r="I30" i="4"/>
  <c r="J30" i="4"/>
  <c r="K30" i="4"/>
  <c r="I31" i="4"/>
  <c r="J31" i="4"/>
  <c r="K31" i="4"/>
  <c r="I32" i="4"/>
  <c r="J32" i="4"/>
  <c r="K32" i="4"/>
  <c r="I33" i="4"/>
  <c r="J33" i="4"/>
  <c r="K33" i="4"/>
  <c r="I34" i="4"/>
  <c r="J34" i="4"/>
  <c r="K34" i="4"/>
  <c r="K4" i="4"/>
  <c r="J4" i="4"/>
  <c r="I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H4" i="4"/>
  <c r="G4" i="4"/>
  <c r="F4" i="4"/>
  <c r="AD2" i="4"/>
  <c r="AA2" i="4"/>
  <c r="X2" i="4"/>
  <c r="U2" i="4"/>
  <c r="R2" i="4"/>
  <c r="O2" i="4"/>
  <c r="L2" i="4"/>
  <c r="I2" i="4"/>
  <c r="F2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C4" i="4"/>
  <c r="B4" i="4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B5" i="11"/>
  <c r="C5" i="11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7" i="11"/>
  <c r="C17" i="11"/>
  <c r="B18" i="11"/>
  <c r="C18" i="11"/>
  <c r="B19" i="11"/>
  <c r="C19" i="11"/>
  <c r="B20" i="11"/>
  <c r="C20" i="11"/>
  <c r="B21" i="11"/>
  <c r="C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1" i="11"/>
  <c r="C31" i="11"/>
  <c r="B32" i="11"/>
  <c r="C32" i="11"/>
  <c r="B33" i="11"/>
  <c r="C33" i="11"/>
  <c r="B34" i="11"/>
  <c r="C34" i="11"/>
  <c r="C4" i="11"/>
  <c r="B4" i="1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C4" i="8"/>
  <c r="B4" i="8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C4" i="6"/>
  <c r="B4" i="6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C4" i="5"/>
  <c r="B4" i="5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C4" i="7"/>
  <c r="B4" i="7"/>
  <c r="O27" i="7"/>
  <c r="O28" i="7"/>
  <c r="O29" i="7"/>
  <c r="O30" i="7"/>
  <c r="O31" i="7"/>
  <c r="O32" i="7"/>
  <c r="O33" i="7"/>
  <c r="O34" i="7"/>
  <c r="N27" i="7"/>
  <c r="N28" i="7"/>
  <c r="N29" i="7"/>
  <c r="N30" i="7"/>
  <c r="N31" i="7"/>
  <c r="N32" i="7"/>
  <c r="N33" i="7"/>
  <c r="N34" i="7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C4" i="10"/>
  <c r="B4" i="10"/>
  <c r="L27" i="1" l="1"/>
  <c r="L28" i="1"/>
  <c r="L29" i="1"/>
  <c r="L30" i="1"/>
  <c r="L31" i="1"/>
  <c r="L32" i="1"/>
  <c r="L33" i="1"/>
  <c r="L34" i="1"/>
  <c r="L27" i="2"/>
  <c r="L28" i="2"/>
  <c r="L29" i="2"/>
  <c r="L30" i="2"/>
  <c r="M30" i="2" s="1"/>
  <c r="L31" i="2"/>
  <c r="L32" i="2"/>
  <c r="L33" i="2"/>
  <c r="L34" i="2"/>
  <c r="M34" i="2" s="1"/>
  <c r="N27" i="3"/>
  <c r="N28" i="3"/>
  <c r="N29" i="3"/>
  <c r="O29" i="3" s="1"/>
  <c r="N30" i="3"/>
  <c r="O30" i="3" s="1"/>
  <c r="N31" i="3"/>
  <c r="N32" i="3"/>
  <c r="N33" i="3"/>
  <c r="N34" i="3"/>
  <c r="O33" i="3"/>
  <c r="O3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31" i="3"/>
  <c r="O32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C4" i="3"/>
  <c r="B4" i="3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1" i="2"/>
  <c r="M32" i="2"/>
  <c r="M33" i="2"/>
  <c r="B5" i="2"/>
  <c r="C5" i="2"/>
  <c r="B6" i="2"/>
  <c r="C6" i="2"/>
  <c r="B7" i="2"/>
  <c r="C7" i="2"/>
  <c r="B8" i="2"/>
  <c r="C8" i="2"/>
  <c r="B9" i="2"/>
  <c r="C9" i="2"/>
  <c r="D9" i="2"/>
  <c r="B10" i="2"/>
  <c r="C10" i="2"/>
  <c r="B11" i="2"/>
  <c r="C11" i="2"/>
  <c r="B12" i="2"/>
  <c r="C12" i="2"/>
  <c r="B13" i="2"/>
  <c r="C13" i="2"/>
  <c r="B14" i="2"/>
  <c r="C14" i="2"/>
  <c r="B15" i="2"/>
  <c r="C15" i="2"/>
  <c r="D15" i="2"/>
  <c r="B16" i="2"/>
  <c r="C16" i="2"/>
  <c r="B17" i="2"/>
  <c r="C17" i="2"/>
  <c r="B18" i="2"/>
  <c r="C18" i="2"/>
  <c r="B19" i="2"/>
  <c r="C19" i="2"/>
  <c r="B20" i="2"/>
  <c r="C20" i="2"/>
  <c r="D20" i="2"/>
  <c r="B21" i="2"/>
  <c r="C21" i="2"/>
  <c r="B22" i="2"/>
  <c r="C22" i="2"/>
  <c r="B23" i="2"/>
  <c r="C23" i="2"/>
  <c r="B24" i="2"/>
  <c r="C24" i="2"/>
  <c r="B25" i="2"/>
  <c r="C25" i="2"/>
  <c r="D25" i="2"/>
  <c r="B26" i="2"/>
  <c r="C26" i="2"/>
  <c r="B27" i="2"/>
  <c r="C27" i="2"/>
  <c r="B28" i="2"/>
  <c r="C28" i="2"/>
  <c r="B29" i="2"/>
  <c r="C29" i="2"/>
  <c r="B30" i="2"/>
  <c r="C30" i="2"/>
  <c r="D30" i="2"/>
  <c r="B31" i="2"/>
  <c r="C31" i="2"/>
  <c r="B32" i="2"/>
  <c r="C32" i="2"/>
  <c r="B33" i="2"/>
  <c r="C33" i="2"/>
  <c r="B34" i="2"/>
  <c r="C34" i="2"/>
  <c r="D4" i="2"/>
  <c r="C4" i="2"/>
  <c r="B4" i="2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O9" i="7" l="1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K4" i="11"/>
  <c r="L4" i="11" s="1"/>
  <c r="L4" i="10" l="1"/>
  <c r="M4" i="10" s="1"/>
  <c r="L15" i="2" l="1"/>
  <c r="L16" i="2"/>
  <c r="L17" i="2"/>
  <c r="L18" i="2"/>
  <c r="L19" i="2"/>
  <c r="L20" i="2"/>
  <c r="L21" i="2"/>
  <c r="L22" i="2"/>
  <c r="L23" i="2"/>
  <c r="L24" i="2"/>
  <c r="L25" i="2"/>
  <c r="L26" i="2"/>
  <c r="L12" i="2"/>
  <c r="L13" i="2"/>
  <c r="L14" i="2"/>
  <c r="L9" i="2"/>
  <c r="L10" i="2"/>
  <c r="L11" i="2"/>
  <c r="L8" i="2"/>
  <c r="L7" i="2"/>
  <c r="L6" i="2"/>
  <c r="L5" i="2"/>
  <c r="L4" i="2"/>
  <c r="K4" i="8" l="1"/>
  <c r="L4" i="8" s="1"/>
  <c r="N26" i="7"/>
  <c r="N25" i="7"/>
  <c r="N24" i="7"/>
  <c r="N23" i="7"/>
  <c r="N22" i="7"/>
  <c r="N20" i="7"/>
  <c r="N19" i="7"/>
  <c r="N18" i="7"/>
  <c r="N17" i="7"/>
  <c r="N16" i="7"/>
  <c r="N14" i="7"/>
  <c r="N13" i="7"/>
  <c r="N12" i="7"/>
  <c r="N11" i="7"/>
  <c r="N10" i="7"/>
  <c r="N8" i="7"/>
  <c r="O8" i="7" s="1"/>
  <c r="N7" i="7"/>
  <c r="O7" i="7" s="1"/>
  <c r="N6" i="7"/>
  <c r="O6" i="7" s="1"/>
  <c r="N5" i="7"/>
  <c r="O5" i="7" s="1"/>
  <c r="N4" i="7"/>
  <c r="O4" i="7" s="1"/>
  <c r="L4" i="6" l="1"/>
  <c r="M4" i="6" s="1"/>
  <c r="L3" i="6"/>
  <c r="M4" i="5" l="1"/>
  <c r="N4" i="5" s="1"/>
  <c r="M3" i="5"/>
  <c r="AK19" i="4" l="1"/>
  <c r="AJ19" i="4"/>
  <c r="AI19" i="4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4" i="3"/>
  <c r="O4" i="3" l="1"/>
  <c r="N3" i="3"/>
  <c r="L3" i="2" l="1"/>
  <c r="M4" i="2" l="1"/>
  <c r="L5" i="1"/>
  <c r="L6" i="1"/>
  <c r="L7" i="1"/>
  <c r="L8" i="1"/>
  <c r="L10" i="1"/>
  <c r="L11" i="1"/>
  <c r="L12" i="1"/>
  <c r="L13" i="1"/>
  <c r="L14" i="1"/>
  <c r="L16" i="1"/>
  <c r="L17" i="1"/>
  <c r="L18" i="1"/>
  <c r="L19" i="1"/>
  <c r="L20" i="1"/>
  <c r="L22" i="1"/>
  <c r="L23" i="1"/>
  <c r="L24" i="1"/>
  <c r="L25" i="1"/>
  <c r="L26" i="1"/>
  <c r="L4" i="1"/>
  <c r="M4" i="1" s="1"/>
</calcChain>
</file>

<file path=xl/sharedStrings.xml><?xml version="1.0" encoding="utf-8"?>
<sst xmlns="http://schemas.openxmlformats.org/spreadsheetml/2006/main" count="217" uniqueCount="100">
  <si>
    <t>Sl No</t>
  </si>
  <si>
    <t>ID</t>
  </si>
  <si>
    <t>Name</t>
  </si>
  <si>
    <t>Total</t>
  </si>
  <si>
    <t>Grade</t>
  </si>
  <si>
    <t>Remarks</t>
  </si>
  <si>
    <t>Design</t>
  </si>
  <si>
    <t>Interaction in group</t>
  </si>
  <si>
    <t>Communication</t>
  </si>
  <si>
    <t xml:space="preserve">Case Study </t>
  </si>
  <si>
    <t>UseCase Module</t>
  </si>
  <si>
    <t>Layered Arcitecture</t>
  </si>
  <si>
    <t>Exception</t>
  </si>
  <si>
    <t>Best Practice+Coding Standards</t>
  </si>
  <si>
    <t xml:space="preserve">Team Interaction </t>
  </si>
  <si>
    <t>Average</t>
  </si>
  <si>
    <t>Score</t>
  </si>
  <si>
    <t>Comments</t>
  </si>
  <si>
    <t xml:space="preserve">Best Practice </t>
  </si>
  <si>
    <t xml:space="preserve">Remarks </t>
  </si>
  <si>
    <t>Evaluater(BU SME / L&amp;D SME)</t>
  </si>
  <si>
    <t>Communication / Presentation / Viva</t>
  </si>
  <si>
    <t>Presentation / Viva</t>
  </si>
  <si>
    <t>Communication/ Viva</t>
  </si>
  <si>
    <t>Communication / Viva</t>
  </si>
  <si>
    <t>Requirement Understanding</t>
  </si>
  <si>
    <t>UI Validation</t>
  </si>
  <si>
    <t>Business Layer</t>
  </si>
  <si>
    <t>Complete Execution with Collections</t>
  </si>
  <si>
    <t>Complete Execution(Angular 6 Project)</t>
  </si>
  <si>
    <t>Implementation of BootStrap</t>
  </si>
  <si>
    <t>Implemention of ES 2015 and jQuery</t>
  </si>
  <si>
    <t>Creating Data Access Layer using ADO.NET</t>
  </si>
  <si>
    <t>Designing user interface with WPF</t>
  </si>
  <si>
    <t>Complete Execution(WPF + ADO.NET)</t>
  </si>
  <si>
    <t xml:space="preserve">Best Practice/ Coding Standards/ Naming Conventions </t>
  </si>
  <si>
    <t>Implementing using ASP.NET MVC</t>
  </si>
  <si>
    <t>Linq &amp; Entity Framework</t>
  </si>
  <si>
    <t>Enabling Web Optimization</t>
  </si>
  <si>
    <t>Multipage Authentication</t>
  </si>
  <si>
    <t>Creating Web API Service</t>
  </si>
  <si>
    <t>Consuming Web API in Angular 6</t>
  </si>
  <si>
    <t>Creating WCF Service</t>
  </si>
  <si>
    <t>Consuming WCF Service in ASP.NET MVC</t>
  </si>
  <si>
    <t>ASP.NET MVC application deployment on Cloud</t>
  </si>
  <si>
    <t>Usage of Azure Services</t>
  </si>
  <si>
    <t>Database on Azure</t>
  </si>
  <si>
    <t>Understanding Microservice</t>
  </si>
  <si>
    <t>Understanding and Implementing Agile and Scrum Model</t>
  </si>
  <si>
    <t>Implementing Microservice Architecture</t>
  </si>
  <si>
    <t>Deploying MVC Application and Database with Devops Azure</t>
  </si>
  <si>
    <t>Sprint 4 (WPF and ADO.NET)</t>
  </si>
  <si>
    <t>Spring 5 (ASP.NET MVC + LINQ and Entity Framework)</t>
  </si>
  <si>
    <t>Sprint 6 (ASP.NET Web API + WCF)</t>
  </si>
  <si>
    <t>Sprint 7 (Azure Services)</t>
  </si>
  <si>
    <t>Sprint 8 (Microservices Integration)</t>
  </si>
  <si>
    <t>Sprint 9 (Agile + PLP)</t>
  </si>
  <si>
    <t>Best Practice+Coding Standards + Commenting + Naming Conventions</t>
  </si>
  <si>
    <t>Tables and Stored Procedure</t>
  </si>
  <si>
    <t>Sprint 1 (Design + Business Layer)</t>
  </si>
  <si>
    <t>Shreyas Pandey</t>
  </si>
  <si>
    <t>Group 1 - Great Outdoors</t>
  </si>
  <si>
    <t>Ankush Agrawal</t>
  </si>
  <si>
    <t>Madhuri Vemulapaty</t>
  </si>
  <si>
    <t>Sourav Maji</t>
  </si>
  <si>
    <t>Sarthak Lav</t>
  </si>
  <si>
    <t>Arshpreet A</t>
  </si>
  <si>
    <t>Group 2 - Great Outdoors</t>
  </si>
  <si>
    <t>C Akhil Chowdary</t>
  </si>
  <si>
    <t>Abhishek Singh</t>
  </si>
  <si>
    <t>Ayush Agrawal</t>
  </si>
  <si>
    <t>Chennareddy Sravani</t>
  </si>
  <si>
    <t>Prafull Sharma</t>
  </si>
  <si>
    <t>Tanisha Singh</t>
  </si>
  <si>
    <t>Group 3 - Inventory Management</t>
  </si>
  <si>
    <t>Sagar Sharma</t>
  </si>
  <si>
    <t>Astha A</t>
  </si>
  <si>
    <t>Pulak Sinha</t>
  </si>
  <si>
    <t>Shivam Tewari</t>
  </si>
  <si>
    <t>Maski Saijahnavi</t>
  </si>
  <si>
    <t>Group 4 - Inventory Management</t>
  </si>
  <si>
    <t>Pushpraj Kaushik</t>
  </si>
  <si>
    <t>Ritwik Sinha</t>
  </si>
  <si>
    <t>Sowrasree Banerjee</t>
  </si>
  <si>
    <t>Rohit Kumar</t>
  </si>
  <si>
    <t>Shobhit Pitale</t>
  </si>
  <si>
    <t>Group 5 - Pecunia</t>
  </si>
  <si>
    <t>Akash Singh</t>
  </si>
  <si>
    <t>Asmita Chandrakar</t>
  </si>
  <si>
    <t>Siddharth Taklikar</t>
  </si>
  <si>
    <t>Kata Tarunsree</t>
  </si>
  <si>
    <t>Aishwarya Sarna</t>
  </si>
  <si>
    <t>Group 6 - Pecunia</t>
  </si>
  <si>
    <t>Ayush Soni</t>
  </si>
  <si>
    <t>Akshay Tople</t>
  </si>
  <si>
    <t>Mahendra Golla</t>
  </si>
  <si>
    <t>Sprint 2 (C# + Collections)</t>
  </si>
  <si>
    <t>Sprint 3 (Angular + BootStrap + jQuery + Database)</t>
  </si>
  <si>
    <t>Sl. No.</t>
  </si>
  <si>
    <t>Evaluator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</si>
</sst>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9"/>
      <color rgb="FF000000"/>
      <name val="Verdana"/>
      <family val="2"/>
    </font>
    <font>
      <i/>
      <sz val="9"/>
      <color rgb="FF000000"/>
      <name val="Verdana"/>
      <family val="2"/>
    </font>
    <font>
      <sz val="9"/>
      <name val="Verdana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0" fillId="0" borderId="1" xfId="0" applyFont="1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0" fillId="0" borderId="0" xfId="0" applyFill="1" applyAlignment="1">
      <alignment vertical="top" wrapText="1"/>
    </xf>
    <xf numFmtId="0" fontId="1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0" fillId="2" borderId="1" xfId="0" applyFill="1" applyBorder="1"/>
    <xf numFmtId="0" fontId="1" fillId="2" borderId="13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workbookViewId="0">
      <selection activeCell="B4" sqref="B4"/>
    </sheetView>
  </sheetViews>
  <sheetFormatPr defaultRowHeight="14.5" x14ac:dyDescent="0.35"/>
  <cols>
    <col min="1" max="1" width="5" style="46" bestFit="1" customWidth="1"/>
    <col min="2" max="2" width="8.81640625" style="46" bestFit="1" customWidth="1"/>
    <col min="3" max="3" width="24.08984375" style="30" customWidth="1"/>
    <col min="4" max="4" width="8.54296875" style="30" customWidth="1"/>
    <col min="5" max="6" width="15.54296875" style="30" customWidth="1"/>
    <col min="7" max="7" width="9" style="30" customWidth="1"/>
    <col min="8" max="8" width="18.1796875" style="30" customWidth="1"/>
    <col min="9" max="9" width="8.36328125" style="30" customWidth="1"/>
    <col min="10" max="10" width="8.54296875" style="30" customWidth="1"/>
    <col min="11" max="11" width="8.36328125" style="30" customWidth="1"/>
    <col min="12" max="12" width="6.08984375" style="30" customWidth="1"/>
    <col min="13" max="13" width="12.1796875" style="30" bestFit="1" customWidth="1"/>
    <col min="14" max="14" width="9.453125" style="30" customWidth="1"/>
    <col min="15" max="15" width="49.6328125" style="30" customWidth="1"/>
    <col min="16" max="16" width="8.7265625" style="30" customWidth="1"/>
    <col min="17" max="16384" width="8.7265625" style="30"/>
  </cols>
  <sheetData>
    <row r="1" spans="1:17" x14ac:dyDescent="0.35">
      <c r="A1" s="29" t="s">
        <v>59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7" s="46" customFormat="1" ht="27.5" customHeight="1" x14ac:dyDescent="0.35">
      <c r="A2" s="31" t="s">
        <v>0</v>
      </c>
      <c r="B2" s="31" t="s">
        <v>1</v>
      </c>
      <c r="C2" s="31" t="s">
        <v>2</v>
      </c>
      <c r="D2" s="32" t="s">
        <v>9</v>
      </c>
      <c r="E2" s="32" t="s">
        <v>10</v>
      </c>
      <c r="F2" s="33" t="s">
        <v>25</v>
      </c>
      <c r="G2" s="44" t="s">
        <v>6</v>
      </c>
      <c r="H2" s="45" t="s">
        <v>27</v>
      </c>
      <c r="I2" s="45" t="s">
        <v>22</v>
      </c>
      <c r="J2" s="45" t="s">
        <v>8</v>
      </c>
      <c r="K2" s="45" t="s">
        <v>14</v>
      </c>
      <c r="L2" s="44" t="s">
        <v>3</v>
      </c>
      <c r="M2" s="34" t="s">
        <v>4</v>
      </c>
      <c r="N2" s="35" t="s">
        <v>20</v>
      </c>
      <c r="O2" s="31" t="s">
        <v>5</v>
      </c>
      <c r="Q2" s="36"/>
    </row>
    <row r="3" spans="1:17" s="46" customFormat="1" ht="18.5" customHeight="1" x14ac:dyDescent="0.35">
      <c r="A3" s="31"/>
      <c r="B3" s="31"/>
      <c r="C3" s="31"/>
      <c r="D3" s="37"/>
      <c r="E3" s="37"/>
      <c r="F3" s="38">
        <v>25</v>
      </c>
      <c r="G3" s="44">
        <v>25</v>
      </c>
      <c r="H3" s="44">
        <v>20</v>
      </c>
      <c r="I3" s="44">
        <v>10</v>
      </c>
      <c r="J3" s="44">
        <v>10</v>
      </c>
      <c r="K3" s="44">
        <v>10</v>
      </c>
      <c r="L3" s="44"/>
      <c r="M3" s="39"/>
      <c r="N3" s="35"/>
      <c r="O3" s="31"/>
      <c r="Q3" s="36"/>
    </row>
    <row r="4" spans="1:17" ht="55.5" customHeight="1" x14ac:dyDescent="0.35">
      <c r="A4" s="47">
        <v>1</v>
      </c>
      <c r="B4" s="41">
        <v>46000611</v>
      </c>
      <c r="C4" s="42" t="s">
        <v>60</v>
      </c>
      <c r="D4" s="66" t="s">
        <v>61</v>
      </c>
      <c r="E4" s="43"/>
      <c r="F4" s="40"/>
      <c r="G4" s="40"/>
      <c r="H4" s="40"/>
      <c r="I4" s="40"/>
      <c r="J4" s="40"/>
      <c r="K4" s="40"/>
      <c r="L4" s="40">
        <f>SUM(G4:K4)</f>
        <v>0</v>
      </c>
      <c r="M4" s="40" t="str">
        <f t="shared" ref="M4:M34" si="0">IF(L4&lt;60,"D - Below Avg",IF(L4&lt;70,"C - Average",IF(L4&lt;80,"B - Good",IF(L4&lt;90," A -  Very Good"," A++ - Excellent"))))</f>
        <v>D - Below Avg</v>
      </c>
      <c r="N4" s="40"/>
      <c r="O4" s="40"/>
    </row>
    <row r="5" spans="1:17" ht="55.5" customHeight="1" x14ac:dyDescent="0.35">
      <c r="A5" s="47">
        <v>2</v>
      </c>
      <c r="B5" s="41">
        <v>46000508</v>
      </c>
      <c r="C5" s="42" t="s">
        <v>62</v>
      </c>
      <c r="D5" s="67"/>
      <c r="E5" s="42"/>
      <c r="F5" s="40"/>
      <c r="G5" s="40"/>
      <c r="H5" s="40"/>
      <c r="I5" s="40"/>
      <c r="J5" s="40"/>
      <c r="K5" s="40"/>
      <c r="L5" s="40">
        <f t="shared" ref="L5:L34" si="1">SUM(G5:K5)</f>
        <v>0</v>
      </c>
      <c r="M5" s="40" t="str">
        <f t="shared" si="0"/>
        <v>D - Below Avg</v>
      </c>
      <c r="N5" s="40"/>
      <c r="O5" s="40"/>
    </row>
    <row r="6" spans="1:17" ht="55.5" customHeight="1" x14ac:dyDescent="0.35">
      <c r="A6" s="47">
        <v>3</v>
      </c>
      <c r="B6" s="41">
        <v>46001073</v>
      </c>
      <c r="C6" s="42" t="s">
        <v>63</v>
      </c>
      <c r="D6" s="67"/>
      <c r="E6" s="42"/>
      <c r="F6" s="40"/>
      <c r="G6" s="40"/>
      <c r="H6" s="40"/>
      <c r="I6" s="40"/>
      <c r="J6" s="40"/>
      <c r="K6" s="40"/>
      <c r="L6" s="40">
        <f t="shared" si="1"/>
        <v>0</v>
      </c>
      <c r="M6" s="40" t="str">
        <f t="shared" si="0"/>
        <v>D - Below Avg</v>
      </c>
      <c r="N6" s="40"/>
      <c r="O6" s="40"/>
    </row>
    <row r="7" spans="1:17" ht="55.5" customHeight="1" x14ac:dyDescent="0.35">
      <c r="A7" s="47">
        <v>4</v>
      </c>
      <c r="B7" s="41">
        <v>46000607</v>
      </c>
      <c r="C7" s="42" t="s">
        <v>64</v>
      </c>
      <c r="D7" s="67"/>
      <c r="E7" s="42"/>
      <c r="F7" s="40"/>
      <c r="G7" s="40"/>
      <c r="H7" s="40"/>
      <c r="I7" s="40"/>
      <c r="J7" s="40"/>
      <c r="K7" s="40"/>
      <c r="L7" s="40">
        <f t="shared" si="1"/>
        <v>0</v>
      </c>
      <c r="M7" s="40" t="str">
        <f t="shared" si="0"/>
        <v>D - Below Avg</v>
      </c>
      <c r="N7" s="40"/>
      <c r="O7" s="40"/>
    </row>
    <row r="8" spans="1:17" ht="65.5" customHeight="1" x14ac:dyDescent="0.35">
      <c r="A8" s="47">
        <v>5</v>
      </c>
      <c r="B8" s="41">
        <v>46000597</v>
      </c>
      <c r="C8" s="42" t="s">
        <v>65</v>
      </c>
      <c r="D8" s="68"/>
      <c r="E8" s="42"/>
      <c r="F8" s="40"/>
      <c r="G8" s="40"/>
      <c r="H8" s="40"/>
      <c r="I8" s="40"/>
      <c r="J8" s="40"/>
      <c r="K8" s="40"/>
      <c r="L8" s="40">
        <f t="shared" si="1"/>
        <v>0</v>
      </c>
      <c r="M8" s="40" t="str">
        <f t="shared" si="0"/>
        <v>D - Below Avg</v>
      </c>
      <c r="N8" s="40"/>
      <c r="O8" s="40"/>
    </row>
    <row r="9" spans="1:17" x14ac:dyDescent="0.35">
      <c r="A9" s="47">
        <v>6</v>
      </c>
      <c r="B9" s="47">
        <v>46001022</v>
      </c>
      <c r="C9" s="40" t="s">
        <v>66</v>
      </c>
      <c r="D9" s="69" t="s">
        <v>67</v>
      </c>
      <c r="E9" s="40"/>
      <c r="F9" s="40"/>
      <c r="G9" s="40"/>
      <c r="H9" s="40"/>
      <c r="I9" s="40"/>
      <c r="J9" s="40"/>
      <c r="K9" s="40"/>
      <c r="L9" s="40"/>
      <c r="M9" s="40" t="str">
        <f t="shared" si="0"/>
        <v>D - Below Avg</v>
      </c>
      <c r="N9" s="40"/>
      <c r="O9" s="40"/>
    </row>
    <row r="10" spans="1:17" ht="55.5" customHeight="1" x14ac:dyDescent="0.35">
      <c r="A10" s="47">
        <v>7</v>
      </c>
      <c r="B10" s="41">
        <v>46001008</v>
      </c>
      <c r="C10" s="42" t="s">
        <v>68</v>
      </c>
      <c r="D10" s="70"/>
      <c r="E10" s="42"/>
      <c r="F10" s="40"/>
      <c r="G10" s="40"/>
      <c r="H10" s="40"/>
      <c r="I10" s="40"/>
      <c r="J10" s="40"/>
      <c r="K10" s="40"/>
      <c r="L10" s="40">
        <f t="shared" si="1"/>
        <v>0</v>
      </c>
      <c r="M10" s="40" t="str">
        <f t="shared" si="0"/>
        <v>D - Below Avg</v>
      </c>
      <c r="N10" s="40"/>
      <c r="O10" s="40"/>
    </row>
    <row r="11" spans="1:17" ht="55.5" customHeight="1" x14ac:dyDescent="0.35">
      <c r="A11" s="47">
        <v>8</v>
      </c>
      <c r="B11" s="41">
        <v>46000589</v>
      </c>
      <c r="C11" s="42" t="s">
        <v>69</v>
      </c>
      <c r="D11" s="70"/>
      <c r="E11" s="42"/>
      <c r="F11" s="40"/>
      <c r="G11" s="40"/>
      <c r="H11" s="40"/>
      <c r="I11" s="40"/>
      <c r="J11" s="40"/>
      <c r="K11" s="40"/>
      <c r="L11" s="40">
        <f t="shared" si="1"/>
        <v>0</v>
      </c>
      <c r="M11" s="40" t="str">
        <f t="shared" si="0"/>
        <v>D - Below Avg</v>
      </c>
      <c r="N11" s="40"/>
      <c r="O11" s="40"/>
    </row>
    <row r="12" spans="1:17" ht="55.5" customHeight="1" x14ac:dyDescent="0.35">
      <c r="A12" s="47">
        <v>9</v>
      </c>
      <c r="B12" s="41">
        <v>46000484</v>
      </c>
      <c r="C12" s="42" t="s">
        <v>70</v>
      </c>
      <c r="D12" s="70"/>
      <c r="E12" s="42"/>
      <c r="F12" s="40"/>
      <c r="G12" s="40"/>
      <c r="H12" s="40"/>
      <c r="I12" s="40"/>
      <c r="J12" s="40"/>
      <c r="K12" s="40"/>
      <c r="L12" s="40">
        <f t="shared" si="1"/>
        <v>0</v>
      </c>
      <c r="M12" s="40" t="str">
        <f t="shared" si="0"/>
        <v>D - Below Avg</v>
      </c>
      <c r="N12" s="40"/>
      <c r="O12" s="40"/>
    </row>
    <row r="13" spans="1:17" ht="55.5" customHeight="1" x14ac:dyDescent="0.35">
      <c r="A13" s="47">
        <v>10</v>
      </c>
      <c r="B13" s="41">
        <v>46003298</v>
      </c>
      <c r="C13" s="42" t="s">
        <v>71</v>
      </c>
      <c r="D13" s="70"/>
      <c r="E13" s="42"/>
      <c r="F13" s="40"/>
      <c r="G13" s="40"/>
      <c r="H13" s="40"/>
      <c r="I13" s="40"/>
      <c r="J13" s="40"/>
      <c r="K13" s="40"/>
      <c r="L13" s="40">
        <f t="shared" si="1"/>
        <v>0</v>
      </c>
      <c r="M13" s="40" t="str">
        <f t="shared" si="0"/>
        <v>D - Below Avg</v>
      </c>
      <c r="N13" s="40"/>
      <c r="O13" s="40"/>
    </row>
    <row r="14" spans="1:17" ht="55.5" customHeight="1" x14ac:dyDescent="0.35">
      <c r="A14" s="47">
        <v>11</v>
      </c>
      <c r="B14" s="41">
        <v>46001083</v>
      </c>
      <c r="C14" s="42" t="s">
        <v>72</v>
      </c>
      <c r="D14" s="71"/>
      <c r="E14" s="42"/>
      <c r="F14" s="40"/>
      <c r="G14" s="40"/>
      <c r="H14" s="40"/>
      <c r="I14" s="40"/>
      <c r="J14" s="40"/>
      <c r="K14" s="40"/>
      <c r="L14" s="40">
        <f t="shared" si="1"/>
        <v>0</v>
      </c>
      <c r="M14" s="40" t="str">
        <f t="shared" si="0"/>
        <v>D - Below Avg</v>
      </c>
      <c r="N14" s="40"/>
      <c r="O14" s="40"/>
    </row>
    <row r="15" spans="1:17" ht="55.5" customHeight="1" x14ac:dyDescent="0.35">
      <c r="A15" s="47">
        <v>12</v>
      </c>
      <c r="B15" s="41">
        <v>46000495</v>
      </c>
      <c r="C15" s="42" t="s">
        <v>73</v>
      </c>
      <c r="D15" s="66" t="s">
        <v>74</v>
      </c>
      <c r="E15" s="42"/>
      <c r="F15" s="42"/>
      <c r="G15" s="40"/>
      <c r="H15" s="40"/>
      <c r="I15" s="40"/>
      <c r="J15" s="40"/>
      <c r="K15" s="40"/>
      <c r="L15" s="40"/>
      <c r="M15" s="40" t="str">
        <f t="shared" si="0"/>
        <v>D - Below Avg</v>
      </c>
      <c r="N15" s="40"/>
      <c r="O15" s="40"/>
    </row>
    <row r="16" spans="1:17" ht="55.5" customHeight="1" x14ac:dyDescent="0.35">
      <c r="A16" s="47">
        <v>13</v>
      </c>
      <c r="B16" s="41">
        <v>46000851</v>
      </c>
      <c r="C16" s="42" t="s">
        <v>75</v>
      </c>
      <c r="D16" s="67"/>
      <c r="E16" s="42"/>
      <c r="F16" s="40"/>
      <c r="G16" s="40"/>
      <c r="H16" s="40"/>
      <c r="I16" s="40"/>
      <c r="J16" s="40"/>
      <c r="K16" s="40"/>
      <c r="L16" s="40">
        <f t="shared" si="1"/>
        <v>0</v>
      </c>
      <c r="M16" s="40" t="str">
        <f t="shared" si="0"/>
        <v>D - Below Avg</v>
      </c>
      <c r="N16" s="40"/>
      <c r="O16" s="40"/>
    </row>
    <row r="17" spans="1:15" ht="55.5" customHeight="1" x14ac:dyDescent="0.35">
      <c r="A17" s="47">
        <v>14</v>
      </c>
      <c r="B17" s="41">
        <v>46001049</v>
      </c>
      <c r="C17" s="42" t="s">
        <v>76</v>
      </c>
      <c r="D17" s="67"/>
      <c r="E17" s="42"/>
      <c r="F17" s="40"/>
      <c r="G17" s="40"/>
      <c r="H17" s="40"/>
      <c r="I17" s="40"/>
      <c r="J17" s="40"/>
      <c r="K17" s="40"/>
      <c r="L17" s="40">
        <f t="shared" si="1"/>
        <v>0</v>
      </c>
      <c r="M17" s="40" t="str">
        <f t="shared" si="0"/>
        <v>D - Below Avg</v>
      </c>
      <c r="N17" s="40"/>
      <c r="O17" s="40"/>
    </row>
    <row r="18" spans="1:15" ht="55.5" customHeight="1" x14ac:dyDescent="0.35">
      <c r="A18" s="47">
        <v>15</v>
      </c>
      <c r="B18" s="41">
        <v>46000822</v>
      </c>
      <c r="C18" s="42" t="s">
        <v>77</v>
      </c>
      <c r="D18" s="67"/>
      <c r="E18" s="42"/>
      <c r="F18" s="40"/>
      <c r="G18" s="40"/>
      <c r="H18" s="40"/>
      <c r="I18" s="40"/>
      <c r="J18" s="40"/>
      <c r="K18" s="40"/>
      <c r="L18" s="40">
        <f t="shared" si="1"/>
        <v>0</v>
      </c>
      <c r="M18" s="40" t="str">
        <f t="shared" si="0"/>
        <v>D - Below Avg</v>
      </c>
      <c r="N18" s="40"/>
      <c r="O18" s="40"/>
    </row>
    <row r="19" spans="1:15" ht="55.5" customHeight="1" x14ac:dyDescent="0.35">
      <c r="A19" s="47">
        <v>16</v>
      </c>
      <c r="B19" s="41">
        <v>46000499</v>
      </c>
      <c r="C19" s="42" t="s">
        <v>78</v>
      </c>
      <c r="D19" s="68"/>
      <c r="E19" s="42"/>
      <c r="F19" s="40"/>
      <c r="G19" s="40"/>
      <c r="H19" s="40"/>
      <c r="I19" s="40"/>
      <c r="J19" s="40"/>
      <c r="K19" s="40"/>
      <c r="L19" s="40">
        <f t="shared" si="1"/>
        <v>0</v>
      </c>
      <c r="M19" s="40" t="str">
        <f t="shared" si="0"/>
        <v>D - Below Avg</v>
      </c>
      <c r="N19" s="40"/>
      <c r="O19" s="40"/>
    </row>
    <row r="20" spans="1:15" ht="55.5" customHeight="1" x14ac:dyDescent="0.35">
      <c r="A20" s="47">
        <v>17</v>
      </c>
      <c r="B20" s="41">
        <v>46001006</v>
      </c>
      <c r="C20" s="42" t="s">
        <v>79</v>
      </c>
      <c r="D20" s="66" t="s">
        <v>80</v>
      </c>
      <c r="E20" s="42"/>
      <c r="F20" s="40"/>
      <c r="G20" s="40"/>
      <c r="H20" s="40"/>
      <c r="I20" s="40"/>
      <c r="J20" s="40"/>
      <c r="K20" s="40"/>
      <c r="L20" s="40">
        <f t="shared" si="1"/>
        <v>0</v>
      </c>
      <c r="M20" s="40" t="str">
        <f t="shared" si="0"/>
        <v>D - Below Avg</v>
      </c>
      <c r="N20" s="40"/>
      <c r="O20" s="40"/>
    </row>
    <row r="21" spans="1:15" ht="55.5" customHeight="1" x14ac:dyDescent="0.35">
      <c r="A21" s="47">
        <v>18</v>
      </c>
      <c r="B21" s="41">
        <v>46000823</v>
      </c>
      <c r="C21" s="42" t="s">
        <v>81</v>
      </c>
      <c r="D21" s="67"/>
      <c r="E21" s="42"/>
      <c r="F21" s="42"/>
      <c r="G21" s="40"/>
      <c r="H21" s="40"/>
      <c r="I21" s="40"/>
      <c r="J21" s="40"/>
      <c r="K21" s="40"/>
      <c r="L21" s="40"/>
      <c r="M21" s="40" t="str">
        <f t="shared" si="0"/>
        <v>D - Below Avg</v>
      </c>
      <c r="N21" s="40"/>
      <c r="O21" s="40"/>
    </row>
    <row r="22" spans="1:15" ht="55.5" customHeight="1" x14ac:dyDescent="0.35">
      <c r="A22" s="47">
        <v>19</v>
      </c>
      <c r="B22" s="41">
        <v>46001550</v>
      </c>
      <c r="C22" s="42" t="s">
        <v>82</v>
      </c>
      <c r="D22" s="67"/>
      <c r="E22" s="42"/>
      <c r="F22" s="40"/>
      <c r="G22" s="40"/>
      <c r="H22" s="40"/>
      <c r="I22" s="40"/>
      <c r="J22" s="40"/>
      <c r="K22" s="40"/>
      <c r="L22" s="40">
        <f t="shared" si="1"/>
        <v>0</v>
      </c>
      <c r="M22" s="40" t="str">
        <f t="shared" si="0"/>
        <v>D - Below Avg</v>
      </c>
      <c r="N22" s="40"/>
      <c r="O22" s="40"/>
    </row>
    <row r="23" spans="1:15" ht="55.5" customHeight="1" x14ac:dyDescent="0.35">
      <c r="A23" s="47">
        <v>20</v>
      </c>
      <c r="B23" s="41">
        <v>46000770</v>
      </c>
      <c r="C23" s="42" t="s">
        <v>83</v>
      </c>
      <c r="D23" s="67"/>
      <c r="E23" s="42"/>
      <c r="F23" s="40"/>
      <c r="G23" s="40"/>
      <c r="H23" s="40"/>
      <c r="I23" s="40"/>
      <c r="J23" s="40"/>
      <c r="K23" s="40"/>
      <c r="L23" s="40">
        <f t="shared" si="1"/>
        <v>0</v>
      </c>
      <c r="M23" s="40" t="str">
        <f t="shared" si="0"/>
        <v>D - Below Avg</v>
      </c>
      <c r="N23" s="40"/>
      <c r="O23" s="40"/>
    </row>
    <row r="24" spans="1:15" ht="55.5" customHeight="1" x14ac:dyDescent="0.35">
      <c r="A24" s="47">
        <v>21</v>
      </c>
      <c r="B24" s="41">
        <v>46000475</v>
      </c>
      <c r="C24" s="42" t="s">
        <v>84</v>
      </c>
      <c r="D24" s="68"/>
      <c r="E24" s="42"/>
      <c r="F24" s="40"/>
      <c r="G24" s="40"/>
      <c r="H24" s="40"/>
      <c r="I24" s="40"/>
      <c r="J24" s="40"/>
      <c r="K24" s="40"/>
      <c r="L24" s="40">
        <f t="shared" si="1"/>
        <v>0</v>
      </c>
      <c r="M24" s="40" t="str">
        <f t="shared" si="0"/>
        <v>D - Below Avg</v>
      </c>
      <c r="N24" s="40"/>
      <c r="O24" s="40"/>
    </row>
    <row r="25" spans="1:15" ht="55.5" customHeight="1" x14ac:dyDescent="0.35">
      <c r="A25" s="47">
        <v>22</v>
      </c>
      <c r="B25" s="41">
        <v>46000599</v>
      </c>
      <c r="C25" s="42" t="s">
        <v>85</v>
      </c>
      <c r="D25" s="66" t="s">
        <v>86</v>
      </c>
      <c r="E25" s="42"/>
      <c r="F25" s="40"/>
      <c r="G25" s="40"/>
      <c r="H25" s="40"/>
      <c r="I25" s="40"/>
      <c r="J25" s="40"/>
      <c r="K25" s="40"/>
      <c r="L25" s="40">
        <f t="shared" si="1"/>
        <v>0</v>
      </c>
      <c r="M25" s="40" t="str">
        <f t="shared" si="0"/>
        <v>D - Below Avg</v>
      </c>
      <c r="N25" s="40"/>
      <c r="O25" s="40"/>
    </row>
    <row r="26" spans="1:15" ht="55.5" customHeight="1" x14ac:dyDescent="0.35">
      <c r="A26" s="47">
        <v>23</v>
      </c>
      <c r="B26" s="41">
        <v>46000699</v>
      </c>
      <c r="C26" s="42" t="s">
        <v>87</v>
      </c>
      <c r="D26" s="67"/>
      <c r="E26" s="42"/>
      <c r="F26" s="40"/>
      <c r="G26" s="40"/>
      <c r="H26" s="40"/>
      <c r="I26" s="40"/>
      <c r="J26" s="40"/>
      <c r="K26" s="40"/>
      <c r="L26" s="40">
        <f t="shared" si="1"/>
        <v>0</v>
      </c>
      <c r="M26" s="40" t="str">
        <f t="shared" si="0"/>
        <v>D - Below Avg</v>
      </c>
      <c r="N26" s="40"/>
      <c r="O26" s="40"/>
    </row>
    <row r="27" spans="1:15" x14ac:dyDescent="0.35">
      <c r="A27" s="47">
        <v>24</v>
      </c>
      <c r="B27" s="41">
        <v>46000617</v>
      </c>
      <c r="C27" s="42" t="s">
        <v>88</v>
      </c>
      <c r="D27" s="67"/>
      <c r="E27" s="42"/>
      <c r="F27" s="40"/>
      <c r="G27" s="40"/>
      <c r="H27" s="40"/>
      <c r="I27" s="40"/>
      <c r="J27" s="40"/>
      <c r="K27" s="40"/>
      <c r="L27" s="40">
        <f t="shared" si="1"/>
        <v>0</v>
      </c>
      <c r="M27" s="40" t="str">
        <f t="shared" si="0"/>
        <v>D - Below Avg</v>
      </c>
      <c r="N27" s="40"/>
      <c r="O27" s="40"/>
    </row>
    <row r="28" spans="1:15" x14ac:dyDescent="0.35">
      <c r="A28" s="47">
        <v>25</v>
      </c>
      <c r="B28" s="41">
        <v>46000946</v>
      </c>
      <c r="C28" s="42" t="s">
        <v>89</v>
      </c>
      <c r="D28" s="67"/>
      <c r="E28" s="42"/>
      <c r="F28" s="40"/>
      <c r="G28" s="40"/>
      <c r="H28" s="40"/>
      <c r="I28" s="40"/>
      <c r="J28" s="40"/>
      <c r="K28" s="40"/>
      <c r="L28" s="40">
        <f t="shared" si="1"/>
        <v>0</v>
      </c>
      <c r="M28" s="40" t="str">
        <f t="shared" si="0"/>
        <v>D - Below Avg</v>
      </c>
      <c r="N28" s="40"/>
      <c r="O28" s="40"/>
    </row>
    <row r="29" spans="1:15" x14ac:dyDescent="0.35">
      <c r="A29" s="47">
        <v>26</v>
      </c>
      <c r="B29" s="41">
        <v>46001050</v>
      </c>
      <c r="C29" s="42" t="s">
        <v>90</v>
      </c>
      <c r="D29" s="68"/>
      <c r="E29" s="42"/>
      <c r="F29" s="40"/>
      <c r="G29" s="40"/>
      <c r="H29" s="40"/>
      <c r="I29" s="40"/>
      <c r="J29" s="40"/>
      <c r="K29" s="40"/>
      <c r="L29" s="40">
        <f t="shared" si="1"/>
        <v>0</v>
      </c>
      <c r="M29" s="40" t="str">
        <f t="shared" si="0"/>
        <v>D - Below Avg</v>
      </c>
      <c r="N29" s="40"/>
      <c r="O29" s="40"/>
    </row>
    <row r="30" spans="1:15" ht="45.5" customHeight="1" x14ac:dyDescent="0.35">
      <c r="A30" s="47">
        <v>27</v>
      </c>
      <c r="B30" s="41">
        <v>46000496</v>
      </c>
      <c r="C30" s="42" t="s">
        <v>91</v>
      </c>
      <c r="D30" s="66" t="s">
        <v>92</v>
      </c>
      <c r="E30" s="42"/>
      <c r="F30" s="40"/>
      <c r="G30" s="40"/>
      <c r="H30" s="40"/>
      <c r="I30" s="40"/>
      <c r="J30" s="40"/>
      <c r="K30" s="40"/>
      <c r="L30" s="40">
        <f t="shared" si="1"/>
        <v>0</v>
      </c>
      <c r="M30" s="40" t="str">
        <f t="shared" si="0"/>
        <v>D - Below Avg</v>
      </c>
      <c r="N30" s="40"/>
      <c r="O30" s="40"/>
    </row>
    <row r="31" spans="1:15" x14ac:dyDescent="0.35">
      <c r="A31" s="47">
        <v>28</v>
      </c>
      <c r="B31" s="41">
        <v>46000604</v>
      </c>
      <c r="C31" s="42" t="s">
        <v>93</v>
      </c>
      <c r="D31" s="67"/>
      <c r="E31" s="42"/>
      <c r="F31" s="40"/>
      <c r="G31" s="40"/>
      <c r="H31" s="40"/>
      <c r="I31" s="40"/>
      <c r="J31" s="40"/>
      <c r="K31" s="40"/>
      <c r="L31" s="40">
        <f t="shared" si="1"/>
        <v>0</v>
      </c>
      <c r="M31" s="40" t="str">
        <f t="shared" si="0"/>
        <v>D - Below Avg</v>
      </c>
      <c r="N31" s="40"/>
      <c r="O31" s="40"/>
    </row>
    <row r="32" spans="1:15" x14ac:dyDescent="0.35">
      <c r="A32" s="47">
        <v>29</v>
      </c>
      <c r="B32" s="41">
        <v>46000823</v>
      </c>
      <c r="C32" s="42" t="s">
        <v>81</v>
      </c>
      <c r="D32" s="67"/>
      <c r="E32" s="42"/>
      <c r="F32" s="40"/>
      <c r="G32" s="40"/>
      <c r="H32" s="40"/>
      <c r="I32" s="40"/>
      <c r="J32" s="40"/>
      <c r="K32" s="40"/>
      <c r="L32" s="40">
        <f t="shared" si="1"/>
        <v>0</v>
      </c>
      <c r="M32" s="40" t="str">
        <f t="shared" si="0"/>
        <v>D - Below Avg</v>
      </c>
      <c r="N32" s="40"/>
      <c r="O32" s="40"/>
    </row>
    <row r="33" spans="1:15" x14ac:dyDescent="0.35">
      <c r="A33" s="47">
        <v>30</v>
      </c>
      <c r="B33" s="41">
        <v>46003230</v>
      </c>
      <c r="C33" s="42" t="s">
        <v>94</v>
      </c>
      <c r="D33" s="67"/>
      <c r="E33" s="42"/>
      <c r="F33" s="40"/>
      <c r="G33" s="40"/>
      <c r="H33" s="40"/>
      <c r="I33" s="40"/>
      <c r="J33" s="40"/>
      <c r="K33" s="40"/>
      <c r="L33" s="40">
        <f t="shared" si="1"/>
        <v>0</v>
      </c>
      <c r="M33" s="40" t="str">
        <f t="shared" si="0"/>
        <v>D - Below Avg</v>
      </c>
      <c r="N33" s="40"/>
      <c r="O33" s="40"/>
    </row>
    <row r="34" spans="1:15" x14ac:dyDescent="0.35">
      <c r="A34" s="47">
        <v>31</v>
      </c>
      <c r="B34" s="41">
        <v>46000799</v>
      </c>
      <c r="C34" s="42" t="s">
        <v>95</v>
      </c>
      <c r="D34" s="68"/>
      <c r="E34" s="42"/>
      <c r="F34" s="40"/>
      <c r="G34" s="40"/>
      <c r="H34" s="40"/>
      <c r="I34" s="40"/>
      <c r="J34" s="40"/>
      <c r="K34" s="40"/>
      <c r="L34" s="40">
        <f t="shared" si="1"/>
        <v>0</v>
      </c>
      <c r="M34" s="40" t="str">
        <f t="shared" si="0"/>
        <v>D - Below Avg</v>
      </c>
      <c r="N34" s="40"/>
      <c r="O34" s="40"/>
    </row>
  </sheetData>
  <mergeCells count="16">
    <mergeCell ref="D30:D34"/>
    <mergeCell ref="A2:A3"/>
    <mergeCell ref="B2:B3"/>
    <mergeCell ref="C2:C3"/>
    <mergeCell ref="N2:N3"/>
    <mergeCell ref="A1:O1"/>
    <mergeCell ref="O2:O3"/>
    <mergeCell ref="D2:D3"/>
    <mergeCell ref="E2:E3"/>
    <mergeCell ref="M2:M3"/>
    <mergeCell ref="Q2:Q3"/>
    <mergeCell ref="D4:D8"/>
    <mergeCell ref="D9:D14"/>
    <mergeCell ref="D15:D19"/>
    <mergeCell ref="D20:D24"/>
    <mergeCell ref="D25:D29"/>
  </mergeCells>
  <pageMargins left="0.7" right="0.7" top="0.75" bottom="0.75" header="0.3" footer="0.3"/>
  <pageSetup orientation="landscape" horizontalDpi="4294967295" verticalDpi="4294967295" r:id="rId1"/>
  <headerFooter>
    <oddFooter>&amp;CCapgemini Confidential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L34"/>
  <sheetViews>
    <sheetView workbookViewId="0">
      <selection activeCell="D4" sqref="D4:D34"/>
    </sheetView>
  </sheetViews>
  <sheetFormatPr defaultRowHeight="14.5" x14ac:dyDescent="0.35"/>
  <cols>
    <col min="1" max="5" width="8.7265625" style="4"/>
    <col min="6" max="6" width="9.6328125" style="4" customWidth="1"/>
    <col min="7" max="7" width="8.7265625" style="4" customWidth="1"/>
    <col min="8" max="8" width="14.1796875" style="4" customWidth="1"/>
    <col min="9" max="10" width="8.7265625" style="4"/>
    <col min="11" max="11" width="15.08984375" style="4" customWidth="1"/>
    <col min="12" max="16384" width="8.7265625" style="4"/>
  </cols>
  <sheetData>
    <row r="2" spans="1:33" ht="31" customHeight="1" x14ac:dyDescent="0.35">
      <c r="A2" s="17" t="s">
        <v>98</v>
      </c>
      <c r="B2" s="17" t="s">
        <v>1</v>
      </c>
      <c r="C2" s="17" t="s">
        <v>2</v>
      </c>
      <c r="D2" s="18" t="s">
        <v>9</v>
      </c>
      <c r="E2" s="18" t="s">
        <v>10</v>
      </c>
      <c r="F2" s="59" t="str">
        <f>'Sprint1(Design+BL)'!A1</f>
        <v>Sprint 1 (Design + Business Layer)</v>
      </c>
      <c r="G2" s="59"/>
      <c r="H2" s="59"/>
      <c r="I2" s="59" t="str">
        <f>'Sprint2(C# +Collection)'!A1</f>
        <v>Sprint 2 (C# + Collections)</v>
      </c>
      <c r="J2" s="59"/>
      <c r="K2" s="59"/>
      <c r="L2" s="59" t="str">
        <f>'Sprint3(Angular + BootStrap)'!A1</f>
        <v>Sprint 3 (Angular + BootStrap + jQuery + Database)</v>
      </c>
      <c r="M2" s="59"/>
      <c r="N2" s="59"/>
      <c r="O2" s="59" t="str">
        <f>'Sprint4(WPF and ADO.NET)'!A1</f>
        <v>Sprint 4 (WPF and ADO.NET)</v>
      </c>
      <c r="P2" s="59"/>
      <c r="Q2" s="59"/>
      <c r="R2" s="62" t="str">
        <f>'Sprint5(ASP.NET MVC + EF)'!A1</f>
        <v>Spring 5 (ASP.NET MVC + LINQ and Entity Framework)</v>
      </c>
      <c r="S2" s="63"/>
      <c r="T2" s="64"/>
      <c r="U2" s="62" t="str">
        <f>'Sprint6(Web API + WCF)'!A1</f>
        <v>Sprint 6 (ASP.NET Web API + WCF)</v>
      </c>
      <c r="V2" s="63"/>
      <c r="W2" s="64"/>
      <c r="X2" s="62" t="str">
        <f>'Sprint7(Azure Services)'!A1</f>
        <v>Sprint 7 (Azure Services)</v>
      </c>
      <c r="Y2" s="63"/>
      <c r="Z2" s="64"/>
      <c r="AA2" s="62" t="str">
        <f>'Sprint8(Microservice integrati)'!A1</f>
        <v>Sprint 8 (Microservices Integration)</v>
      </c>
      <c r="AB2" s="63"/>
      <c r="AC2" s="64"/>
      <c r="AD2" s="62" t="str">
        <f>'Sprint9(Agile + PLP)'!A1</f>
        <v>Sprint 9 (Agile + PLP)</v>
      </c>
      <c r="AE2" s="63"/>
      <c r="AF2" s="64"/>
      <c r="AG2" s="60" t="s">
        <v>15</v>
      </c>
    </row>
    <row r="3" spans="1:33" x14ac:dyDescent="0.35">
      <c r="A3" s="17"/>
      <c r="B3" s="17"/>
      <c r="C3" s="17"/>
      <c r="D3" s="18"/>
      <c r="E3" s="18"/>
      <c r="F3" s="61" t="s">
        <v>99</v>
      </c>
      <c r="G3" s="61" t="s">
        <v>16</v>
      </c>
      <c r="H3" s="61" t="s">
        <v>17</v>
      </c>
      <c r="I3" s="61" t="s">
        <v>99</v>
      </c>
      <c r="J3" s="61" t="s">
        <v>16</v>
      </c>
      <c r="K3" s="61" t="s">
        <v>17</v>
      </c>
      <c r="L3" s="61" t="s">
        <v>99</v>
      </c>
      <c r="M3" s="61" t="s">
        <v>16</v>
      </c>
      <c r="N3" s="61" t="s">
        <v>17</v>
      </c>
      <c r="O3" s="61" t="s">
        <v>99</v>
      </c>
      <c r="P3" s="61" t="s">
        <v>16</v>
      </c>
      <c r="Q3" s="61" t="s">
        <v>17</v>
      </c>
      <c r="R3" s="61" t="s">
        <v>99</v>
      </c>
      <c r="S3" s="61" t="s">
        <v>16</v>
      </c>
      <c r="T3" s="61" t="s">
        <v>17</v>
      </c>
      <c r="U3" s="61" t="s">
        <v>99</v>
      </c>
      <c r="V3" s="61" t="s">
        <v>16</v>
      </c>
      <c r="W3" s="61" t="s">
        <v>17</v>
      </c>
      <c r="X3" s="61" t="s">
        <v>99</v>
      </c>
      <c r="Y3" s="61" t="s">
        <v>16</v>
      </c>
      <c r="Z3" s="61" t="s">
        <v>17</v>
      </c>
      <c r="AA3" s="61" t="s">
        <v>99</v>
      </c>
      <c r="AB3" s="61" t="s">
        <v>16</v>
      </c>
      <c r="AC3" s="61" t="s">
        <v>17</v>
      </c>
      <c r="AD3" s="61" t="s">
        <v>99</v>
      </c>
      <c r="AE3" s="61" t="s">
        <v>16</v>
      </c>
      <c r="AF3" s="61" t="s">
        <v>17</v>
      </c>
      <c r="AG3" s="61"/>
    </row>
    <row r="4" spans="1:33" ht="23" x14ac:dyDescent="0.35">
      <c r="A4" s="48">
        <v>1</v>
      </c>
      <c r="B4" s="5">
        <f>'Sprint1(Design+BL)'!B4</f>
        <v>46000611</v>
      </c>
      <c r="C4" s="5" t="str">
        <f>'Sprint1(Design+BL)'!C4</f>
        <v>Shreyas Pandey</v>
      </c>
      <c r="D4" s="72" t="str">
        <f>'Sprint1(Design+BL)'!D4</f>
        <v>Group 1 - Great Outdoors</v>
      </c>
      <c r="E4" s="7"/>
      <c r="F4" s="48">
        <f>'Sprint1(Design+BL)'!N4</f>
        <v>0</v>
      </c>
      <c r="G4" s="48">
        <f>'Sprint1(Design+BL)'!L4</f>
        <v>0</v>
      </c>
      <c r="H4" s="48">
        <f>'Sprint1(Design+BL)'!O4</f>
        <v>0</v>
      </c>
      <c r="I4" s="48">
        <f>'Sprint2(C# +Collection)'!N4</f>
        <v>0</v>
      </c>
      <c r="J4" s="48">
        <f>'Sprint2(C# +Collection)'!L4</f>
        <v>0</v>
      </c>
      <c r="K4" s="48">
        <f>'Sprint2(C# +Collection)'!O4</f>
        <v>0</v>
      </c>
      <c r="L4" s="48">
        <f>'Sprint3(Angular + BootStrap)'!P4</f>
        <v>0</v>
      </c>
      <c r="M4" s="48">
        <f>'Sprint3(Angular + BootStrap)'!N4</f>
        <v>0</v>
      </c>
      <c r="N4" s="48">
        <f>'Sprint3(Angular + BootStrap)'!Q4</f>
        <v>0</v>
      </c>
      <c r="O4" s="48">
        <f>'Sprint4(WPF and ADO.NET)'!N4</f>
        <v>0</v>
      </c>
      <c r="P4" s="48">
        <f>'Sprint4(WPF and ADO.NET)'!L4</f>
        <v>0</v>
      </c>
      <c r="Q4" s="48">
        <f>'Sprint4(WPF and ADO.NET)'!O4</f>
        <v>0</v>
      </c>
      <c r="R4" s="48">
        <f>'Sprint5(ASP.NET MVC + EF)'!P4</f>
        <v>0</v>
      </c>
      <c r="S4" s="48">
        <f>'Sprint5(ASP.NET MVC + EF)'!N4</f>
        <v>0</v>
      </c>
      <c r="T4" s="48">
        <f>'Sprint5(ASP.NET MVC + EF)'!Q4</f>
        <v>0</v>
      </c>
      <c r="U4" s="48">
        <f>'Sprint6(Web API + WCF)'!O4</f>
        <v>0</v>
      </c>
      <c r="V4" s="48">
        <f>'Sprint6(Web API + WCF)'!M4</f>
        <v>0</v>
      </c>
      <c r="W4" s="48">
        <f>'Sprint6(Web API + WCF)'!P4</f>
        <v>0</v>
      </c>
      <c r="X4" s="48">
        <f>'Sprint7(Azure Services)'!N4</f>
        <v>0</v>
      </c>
      <c r="Y4" s="48">
        <f>'Sprint7(Azure Services)'!L4</f>
        <v>0</v>
      </c>
      <c r="Z4" s="48">
        <f>'Sprint7(Azure Services)'!O4</f>
        <v>0</v>
      </c>
      <c r="AA4" s="48">
        <f>'Sprint8(Microservice integrati)'!M4</f>
        <v>0</v>
      </c>
      <c r="AB4" s="48">
        <f>'Sprint8(Microservice integrati)'!K4</f>
        <v>0</v>
      </c>
      <c r="AC4" s="48">
        <f>'Sprint8(Microservice integrati)'!N4</f>
        <v>0</v>
      </c>
      <c r="AD4" s="48">
        <f>'Sprint9(Agile + PLP)'!M4</f>
        <v>0</v>
      </c>
      <c r="AE4" s="48">
        <f>'Sprint9(Agile + PLP)'!K4</f>
        <v>0</v>
      </c>
      <c r="AF4" s="48">
        <f>'Sprint9(Agile + PLP)'!N4</f>
        <v>0</v>
      </c>
      <c r="AG4" s="65">
        <f>AVERAGE(G4,J4,M4,P4,S4,V4,Y4,AB4,AE4)</f>
        <v>0</v>
      </c>
    </row>
    <row r="5" spans="1:33" ht="23" x14ac:dyDescent="0.35">
      <c r="A5" s="48">
        <v>2</v>
      </c>
      <c r="B5" s="5">
        <f>'Sprint1(Design+BL)'!B5</f>
        <v>46000508</v>
      </c>
      <c r="C5" s="5" t="str">
        <f>'Sprint1(Design+BL)'!C5</f>
        <v>Ankush Agrawal</v>
      </c>
      <c r="D5" s="73"/>
      <c r="E5" s="6"/>
      <c r="F5" s="48">
        <f>'Sprint1(Design+BL)'!N5</f>
        <v>0</v>
      </c>
      <c r="G5" s="48">
        <f>'Sprint1(Design+BL)'!L5</f>
        <v>0</v>
      </c>
      <c r="H5" s="48">
        <f>'Sprint1(Design+BL)'!O5</f>
        <v>0</v>
      </c>
      <c r="I5" s="48">
        <f>'Sprint2(C# +Collection)'!N5</f>
        <v>0</v>
      </c>
      <c r="J5" s="48">
        <f>'Sprint2(C# +Collection)'!L5</f>
        <v>0</v>
      </c>
      <c r="K5" s="48">
        <f>'Sprint2(C# +Collection)'!O5</f>
        <v>0</v>
      </c>
      <c r="L5" s="48">
        <f>'Sprint3(Angular + BootStrap)'!P5</f>
        <v>0</v>
      </c>
      <c r="M5" s="48">
        <f>'Sprint3(Angular + BootStrap)'!N5</f>
        <v>0</v>
      </c>
      <c r="N5" s="48">
        <f>'Sprint3(Angular + BootStrap)'!Q5</f>
        <v>0</v>
      </c>
      <c r="O5" s="48">
        <f>'Sprint4(WPF and ADO.NET)'!N5</f>
        <v>0</v>
      </c>
      <c r="P5" s="48">
        <f>'Sprint4(WPF and ADO.NET)'!L5</f>
        <v>0</v>
      </c>
      <c r="Q5" s="48">
        <f>'Sprint4(WPF and ADO.NET)'!O5</f>
        <v>0</v>
      </c>
      <c r="R5" s="48">
        <f>'Sprint5(ASP.NET MVC + EF)'!P5</f>
        <v>0</v>
      </c>
      <c r="S5" s="48">
        <f>'Sprint5(ASP.NET MVC + EF)'!N5</f>
        <v>0</v>
      </c>
      <c r="T5" s="48">
        <f>'Sprint5(ASP.NET MVC + EF)'!Q5</f>
        <v>0</v>
      </c>
      <c r="U5" s="48">
        <f>'Sprint6(Web API + WCF)'!O5</f>
        <v>0</v>
      </c>
      <c r="V5" s="48">
        <f>'Sprint6(Web API + WCF)'!M5</f>
        <v>0</v>
      </c>
      <c r="W5" s="48">
        <f>'Sprint6(Web API + WCF)'!P5</f>
        <v>0</v>
      </c>
      <c r="X5" s="48">
        <f>'Sprint7(Azure Services)'!N5</f>
        <v>0</v>
      </c>
      <c r="Y5" s="48">
        <f>'Sprint7(Azure Services)'!L5</f>
        <v>0</v>
      </c>
      <c r="Z5" s="48">
        <f>'Sprint7(Azure Services)'!O5</f>
        <v>0</v>
      </c>
      <c r="AA5" s="48">
        <f>'Sprint8(Microservice integrati)'!M5</f>
        <v>0</v>
      </c>
      <c r="AB5" s="48">
        <f>'Sprint8(Microservice integrati)'!K5</f>
        <v>0</v>
      </c>
      <c r="AC5" s="48">
        <f>'Sprint8(Microservice integrati)'!N5</f>
        <v>0</v>
      </c>
      <c r="AD5" s="48">
        <f>'Sprint9(Agile + PLP)'!M5</f>
        <v>0</v>
      </c>
      <c r="AE5" s="48">
        <f>'Sprint9(Agile + PLP)'!K5</f>
        <v>0</v>
      </c>
      <c r="AF5" s="48">
        <f>'Sprint9(Agile + PLP)'!N5</f>
        <v>0</v>
      </c>
      <c r="AG5" s="65">
        <f t="shared" ref="AG5:AG34" si="0">AVERAGE(G5,J5,M5,P5,S5,V5,Y5,AB5,AE5)</f>
        <v>0</v>
      </c>
    </row>
    <row r="6" spans="1:33" ht="34.5" x14ac:dyDescent="0.35">
      <c r="A6" s="48">
        <v>3</v>
      </c>
      <c r="B6" s="5">
        <f>'Sprint1(Design+BL)'!B6</f>
        <v>46001073</v>
      </c>
      <c r="C6" s="5" t="str">
        <f>'Sprint1(Design+BL)'!C6</f>
        <v>Madhuri Vemulapaty</v>
      </c>
      <c r="D6" s="73"/>
      <c r="E6" s="6"/>
      <c r="F6" s="48">
        <f>'Sprint1(Design+BL)'!N6</f>
        <v>0</v>
      </c>
      <c r="G6" s="48">
        <f>'Sprint1(Design+BL)'!L6</f>
        <v>0</v>
      </c>
      <c r="H6" s="48">
        <f>'Sprint1(Design+BL)'!O6</f>
        <v>0</v>
      </c>
      <c r="I6" s="48">
        <f>'Sprint2(C# +Collection)'!N6</f>
        <v>0</v>
      </c>
      <c r="J6" s="48">
        <f>'Sprint2(C# +Collection)'!L6</f>
        <v>0</v>
      </c>
      <c r="K6" s="48">
        <f>'Sprint2(C# +Collection)'!O6</f>
        <v>0</v>
      </c>
      <c r="L6" s="48">
        <f>'Sprint3(Angular + BootStrap)'!P6</f>
        <v>0</v>
      </c>
      <c r="M6" s="48">
        <f>'Sprint3(Angular + BootStrap)'!N6</f>
        <v>0</v>
      </c>
      <c r="N6" s="48">
        <f>'Sprint3(Angular + BootStrap)'!Q6</f>
        <v>0</v>
      </c>
      <c r="O6" s="48">
        <f>'Sprint4(WPF and ADO.NET)'!N6</f>
        <v>0</v>
      </c>
      <c r="P6" s="48">
        <f>'Sprint4(WPF and ADO.NET)'!L6</f>
        <v>0</v>
      </c>
      <c r="Q6" s="48">
        <f>'Sprint4(WPF and ADO.NET)'!O6</f>
        <v>0</v>
      </c>
      <c r="R6" s="48">
        <f>'Sprint5(ASP.NET MVC + EF)'!P6</f>
        <v>0</v>
      </c>
      <c r="S6" s="48">
        <f>'Sprint5(ASP.NET MVC + EF)'!N6</f>
        <v>0</v>
      </c>
      <c r="T6" s="48">
        <f>'Sprint5(ASP.NET MVC + EF)'!Q6</f>
        <v>0</v>
      </c>
      <c r="U6" s="48">
        <f>'Sprint6(Web API + WCF)'!O6</f>
        <v>0</v>
      </c>
      <c r="V6" s="48">
        <f>'Sprint6(Web API + WCF)'!M6</f>
        <v>0</v>
      </c>
      <c r="W6" s="48">
        <f>'Sprint6(Web API + WCF)'!P6</f>
        <v>0</v>
      </c>
      <c r="X6" s="48">
        <f>'Sprint7(Azure Services)'!N6</f>
        <v>0</v>
      </c>
      <c r="Y6" s="48">
        <f>'Sprint7(Azure Services)'!L6</f>
        <v>0</v>
      </c>
      <c r="Z6" s="48">
        <f>'Sprint7(Azure Services)'!O6</f>
        <v>0</v>
      </c>
      <c r="AA6" s="48">
        <f>'Sprint8(Microservice integrati)'!M6</f>
        <v>0</v>
      </c>
      <c r="AB6" s="48">
        <f>'Sprint8(Microservice integrati)'!K6</f>
        <v>0</v>
      </c>
      <c r="AC6" s="48">
        <f>'Sprint8(Microservice integrati)'!N6</f>
        <v>0</v>
      </c>
      <c r="AD6" s="48">
        <f>'Sprint9(Agile + PLP)'!M6</f>
        <v>0</v>
      </c>
      <c r="AE6" s="48">
        <f>'Sprint9(Agile + PLP)'!K6</f>
        <v>0</v>
      </c>
      <c r="AF6" s="48">
        <f>'Sprint9(Agile + PLP)'!N6</f>
        <v>0</v>
      </c>
      <c r="AG6" s="65">
        <f t="shared" si="0"/>
        <v>0</v>
      </c>
    </row>
    <row r="7" spans="1:33" ht="23" x14ac:dyDescent="0.35">
      <c r="A7" s="48">
        <v>4</v>
      </c>
      <c r="B7" s="5">
        <f>'Sprint1(Design+BL)'!B7</f>
        <v>46000607</v>
      </c>
      <c r="C7" s="5" t="str">
        <f>'Sprint1(Design+BL)'!C7</f>
        <v>Sourav Maji</v>
      </c>
      <c r="D7" s="73"/>
      <c r="E7" s="6"/>
      <c r="F7" s="48">
        <f>'Sprint1(Design+BL)'!N7</f>
        <v>0</v>
      </c>
      <c r="G7" s="48">
        <f>'Sprint1(Design+BL)'!L7</f>
        <v>0</v>
      </c>
      <c r="H7" s="48">
        <f>'Sprint1(Design+BL)'!O7</f>
        <v>0</v>
      </c>
      <c r="I7" s="48">
        <f>'Sprint2(C# +Collection)'!N7</f>
        <v>0</v>
      </c>
      <c r="J7" s="48">
        <f>'Sprint2(C# +Collection)'!L7</f>
        <v>0</v>
      </c>
      <c r="K7" s="48">
        <f>'Sprint2(C# +Collection)'!O7</f>
        <v>0</v>
      </c>
      <c r="L7" s="48">
        <f>'Sprint3(Angular + BootStrap)'!P7</f>
        <v>0</v>
      </c>
      <c r="M7" s="48">
        <f>'Sprint3(Angular + BootStrap)'!N7</f>
        <v>0</v>
      </c>
      <c r="N7" s="48">
        <f>'Sprint3(Angular + BootStrap)'!Q7</f>
        <v>0</v>
      </c>
      <c r="O7" s="48">
        <f>'Sprint4(WPF and ADO.NET)'!N7</f>
        <v>0</v>
      </c>
      <c r="P7" s="48">
        <f>'Sprint4(WPF and ADO.NET)'!L7</f>
        <v>0</v>
      </c>
      <c r="Q7" s="48">
        <f>'Sprint4(WPF and ADO.NET)'!O7</f>
        <v>0</v>
      </c>
      <c r="R7" s="48">
        <f>'Sprint5(ASP.NET MVC + EF)'!P7</f>
        <v>0</v>
      </c>
      <c r="S7" s="48">
        <f>'Sprint5(ASP.NET MVC + EF)'!N7</f>
        <v>0</v>
      </c>
      <c r="T7" s="48">
        <f>'Sprint5(ASP.NET MVC + EF)'!Q7</f>
        <v>0</v>
      </c>
      <c r="U7" s="48">
        <f>'Sprint6(Web API + WCF)'!O7</f>
        <v>0</v>
      </c>
      <c r="V7" s="48">
        <f>'Sprint6(Web API + WCF)'!M7</f>
        <v>0</v>
      </c>
      <c r="W7" s="48">
        <f>'Sprint6(Web API + WCF)'!P7</f>
        <v>0</v>
      </c>
      <c r="X7" s="48">
        <f>'Sprint7(Azure Services)'!N7</f>
        <v>0</v>
      </c>
      <c r="Y7" s="48">
        <f>'Sprint7(Azure Services)'!L7</f>
        <v>0</v>
      </c>
      <c r="Z7" s="48">
        <f>'Sprint7(Azure Services)'!O7</f>
        <v>0</v>
      </c>
      <c r="AA7" s="48">
        <f>'Sprint8(Microservice integrati)'!M7</f>
        <v>0</v>
      </c>
      <c r="AB7" s="48">
        <f>'Sprint8(Microservice integrati)'!K7</f>
        <v>0</v>
      </c>
      <c r="AC7" s="48">
        <f>'Sprint8(Microservice integrati)'!N7</f>
        <v>0</v>
      </c>
      <c r="AD7" s="48">
        <f>'Sprint9(Agile + PLP)'!M7</f>
        <v>0</v>
      </c>
      <c r="AE7" s="48">
        <f>'Sprint9(Agile + PLP)'!K7</f>
        <v>0</v>
      </c>
      <c r="AF7" s="48">
        <f>'Sprint9(Agile + PLP)'!N7</f>
        <v>0</v>
      </c>
      <c r="AG7" s="65">
        <f t="shared" si="0"/>
        <v>0</v>
      </c>
    </row>
    <row r="8" spans="1:33" ht="23" x14ac:dyDescent="0.35">
      <c r="A8" s="48">
        <v>5</v>
      </c>
      <c r="B8" s="5">
        <f>'Sprint1(Design+BL)'!B8</f>
        <v>46000597</v>
      </c>
      <c r="C8" s="5" t="str">
        <f>'Sprint1(Design+BL)'!C8</f>
        <v>Sarthak Lav</v>
      </c>
      <c r="D8" s="74"/>
      <c r="E8" s="6"/>
      <c r="F8" s="48">
        <f>'Sprint1(Design+BL)'!N8</f>
        <v>0</v>
      </c>
      <c r="G8" s="48">
        <f>'Sprint1(Design+BL)'!L8</f>
        <v>0</v>
      </c>
      <c r="H8" s="48">
        <f>'Sprint1(Design+BL)'!O8</f>
        <v>0</v>
      </c>
      <c r="I8" s="48">
        <f>'Sprint2(C# +Collection)'!N8</f>
        <v>0</v>
      </c>
      <c r="J8" s="48">
        <f>'Sprint2(C# +Collection)'!L8</f>
        <v>0</v>
      </c>
      <c r="K8" s="48">
        <f>'Sprint2(C# +Collection)'!O8</f>
        <v>0</v>
      </c>
      <c r="L8" s="48">
        <f>'Sprint3(Angular + BootStrap)'!P8</f>
        <v>0</v>
      </c>
      <c r="M8" s="48">
        <f>'Sprint3(Angular + BootStrap)'!N8</f>
        <v>0</v>
      </c>
      <c r="N8" s="48">
        <f>'Sprint3(Angular + BootStrap)'!Q8</f>
        <v>0</v>
      </c>
      <c r="O8" s="48">
        <f>'Sprint4(WPF and ADO.NET)'!N8</f>
        <v>0</v>
      </c>
      <c r="P8" s="48">
        <f>'Sprint4(WPF and ADO.NET)'!L8</f>
        <v>0</v>
      </c>
      <c r="Q8" s="48">
        <f>'Sprint4(WPF and ADO.NET)'!O8</f>
        <v>0</v>
      </c>
      <c r="R8" s="48">
        <f>'Sprint5(ASP.NET MVC + EF)'!P8</f>
        <v>0</v>
      </c>
      <c r="S8" s="48">
        <f>'Sprint5(ASP.NET MVC + EF)'!N8</f>
        <v>0</v>
      </c>
      <c r="T8" s="48">
        <f>'Sprint5(ASP.NET MVC + EF)'!Q8</f>
        <v>0</v>
      </c>
      <c r="U8" s="48">
        <f>'Sprint6(Web API + WCF)'!O8</f>
        <v>0</v>
      </c>
      <c r="V8" s="48">
        <f>'Sprint6(Web API + WCF)'!M8</f>
        <v>0</v>
      </c>
      <c r="W8" s="48">
        <f>'Sprint6(Web API + WCF)'!P8</f>
        <v>0</v>
      </c>
      <c r="X8" s="48">
        <f>'Sprint7(Azure Services)'!N8</f>
        <v>0</v>
      </c>
      <c r="Y8" s="48">
        <f>'Sprint7(Azure Services)'!L8</f>
        <v>0</v>
      </c>
      <c r="Z8" s="48">
        <f>'Sprint7(Azure Services)'!O8</f>
        <v>0</v>
      </c>
      <c r="AA8" s="48">
        <f>'Sprint8(Microservice integrati)'!M8</f>
        <v>0</v>
      </c>
      <c r="AB8" s="48">
        <f>'Sprint8(Microservice integrati)'!K8</f>
        <v>0</v>
      </c>
      <c r="AC8" s="48">
        <f>'Sprint8(Microservice integrati)'!N8</f>
        <v>0</v>
      </c>
      <c r="AD8" s="48">
        <f>'Sprint9(Agile + PLP)'!M8</f>
        <v>0</v>
      </c>
      <c r="AE8" s="48">
        <f>'Sprint9(Agile + PLP)'!K8</f>
        <v>0</v>
      </c>
      <c r="AF8" s="48">
        <f>'Sprint9(Agile + PLP)'!N8</f>
        <v>0</v>
      </c>
      <c r="AG8" s="65">
        <f t="shared" si="0"/>
        <v>0</v>
      </c>
    </row>
    <row r="9" spans="1:33" ht="23" x14ac:dyDescent="0.35">
      <c r="A9" s="48">
        <v>6</v>
      </c>
      <c r="B9" s="5">
        <f>'Sprint1(Design+BL)'!B9</f>
        <v>46001022</v>
      </c>
      <c r="C9" s="5" t="str">
        <f>'Sprint1(Design+BL)'!C9</f>
        <v>Arshpreet A</v>
      </c>
      <c r="D9" s="72" t="str">
        <f>'Sprint1(Design+BL)'!D9</f>
        <v>Group 2 - Great Outdoors</v>
      </c>
      <c r="E9" s="1"/>
      <c r="F9" s="48">
        <f>'Sprint1(Design+BL)'!N9</f>
        <v>0</v>
      </c>
      <c r="G9" s="48">
        <f>'Sprint1(Design+BL)'!L9</f>
        <v>0</v>
      </c>
      <c r="H9" s="48">
        <f>'Sprint1(Design+BL)'!O9</f>
        <v>0</v>
      </c>
      <c r="I9" s="48">
        <f>'Sprint2(C# +Collection)'!N9</f>
        <v>0</v>
      </c>
      <c r="J9" s="48">
        <f>'Sprint2(C# +Collection)'!L9</f>
        <v>0</v>
      </c>
      <c r="K9" s="48">
        <f>'Sprint2(C# +Collection)'!O9</f>
        <v>0</v>
      </c>
      <c r="L9" s="48">
        <f>'Sprint3(Angular + BootStrap)'!P9</f>
        <v>0</v>
      </c>
      <c r="M9" s="48">
        <f>'Sprint3(Angular + BootStrap)'!N9</f>
        <v>0</v>
      </c>
      <c r="N9" s="48">
        <f>'Sprint3(Angular + BootStrap)'!Q9</f>
        <v>0</v>
      </c>
      <c r="O9" s="48">
        <f>'Sprint4(WPF and ADO.NET)'!N9</f>
        <v>0</v>
      </c>
      <c r="P9" s="48">
        <f>'Sprint4(WPF and ADO.NET)'!L9</f>
        <v>0</v>
      </c>
      <c r="Q9" s="48">
        <f>'Sprint4(WPF and ADO.NET)'!O9</f>
        <v>0</v>
      </c>
      <c r="R9" s="48">
        <f>'Sprint5(ASP.NET MVC + EF)'!P9</f>
        <v>0</v>
      </c>
      <c r="S9" s="48">
        <f>'Sprint5(ASP.NET MVC + EF)'!N9</f>
        <v>0</v>
      </c>
      <c r="T9" s="48">
        <f>'Sprint5(ASP.NET MVC + EF)'!Q9</f>
        <v>0</v>
      </c>
      <c r="U9" s="48">
        <f>'Sprint6(Web API + WCF)'!O9</f>
        <v>0</v>
      </c>
      <c r="V9" s="48">
        <f>'Sprint6(Web API + WCF)'!M9</f>
        <v>0</v>
      </c>
      <c r="W9" s="48">
        <f>'Sprint6(Web API + WCF)'!P9</f>
        <v>0</v>
      </c>
      <c r="X9" s="48">
        <f>'Sprint7(Azure Services)'!N9</f>
        <v>0</v>
      </c>
      <c r="Y9" s="48">
        <f>'Sprint7(Azure Services)'!L9</f>
        <v>0</v>
      </c>
      <c r="Z9" s="48">
        <f>'Sprint7(Azure Services)'!O9</f>
        <v>0</v>
      </c>
      <c r="AA9" s="48">
        <f>'Sprint8(Microservice integrati)'!M9</f>
        <v>0</v>
      </c>
      <c r="AB9" s="48">
        <f>'Sprint8(Microservice integrati)'!K9</f>
        <v>0</v>
      </c>
      <c r="AC9" s="48">
        <f>'Sprint8(Microservice integrati)'!N9</f>
        <v>0</v>
      </c>
      <c r="AD9" s="48">
        <f>'Sprint9(Agile + PLP)'!M9</f>
        <v>0</v>
      </c>
      <c r="AE9" s="48">
        <f>'Sprint9(Agile + PLP)'!K9</f>
        <v>0</v>
      </c>
      <c r="AF9" s="48">
        <f>'Sprint9(Agile + PLP)'!N9</f>
        <v>0</v>
      </c>
      <c r="AG9" s="65">
        <f t="shared" si="0"/>
        <v>0</v>
      </c>
    </row>
    <row r="10" spans="1:33" ht="34.5" x14ac:dyDescent="0.35">
      <c r="A10" s="48">
        <v>7</v>
      </c>
      <c r="B10" s="5">
        <f>'Sprint1(Design+BL)'!B10</f>
        <v>46001008</v>
      </c>
      <c r="C10" s="5" t="str">
        <f>'Sprint1(Design+BL)'!C10</f>
        <v>C Akhil Chowdary</v>
      </c>
      <c r="D10" s="73"/>
      <c r="E10" s="6"/>
      <c r="F10" s="48">
        <f>'Sprint1(Design+BL)'!N10</f>
        <v>0</v>
      </c>
      <c r="G10" s="48">
        <f>'Sprint1(Design+BL)'!L10</f>
        <v>0</v>
      </c>
      <c r="H10" s="48">
        <f>'Sprint1(Design+BL)'!O10</f>
        <v>0</v>
      </c>
      <c r="I10" s="48">
        <f>'Sprint2(C# +Collection)'!N10</f>
        <v>0</v>
      </c>
      <c r="J10" s="48">
        <f>'Sprint2(C# +Collection)'!L10</f>
        <v>0</v>
      </c>
      <c r="K10" s="48">
        <f>'Sprint2(C# +Collection)'!O10</f>
        <v>0</v>
      </c>
      <c r="L10" s="48">
        <f>'Sprint3(Angular + BootStrap)'!P10</f>
        <v>0</v>
      </c>
      <c r="M10" s="48">
        <f>'Sprint3(Angular + BootStrap)'!N10</f>
        <v>0</v>
      </c>
      <c r="N10" s="48">
        <f>'Sprint3(Angular + BootStrap)'!Q10</f>
        <v>0</v>
      </c>
      <c r="O10" s="48">
        <f>'Sprint4(WPF and ADO.NET)'!N10</f>
        <v>0</v>
      </c>
      <c r="P10" s="48">
        <f>'Sprint4(WPF and ADO.NET)'!L10</f>
        <v>0</v>
      </c>
      <c r="Q10" s="48">
        <f>'Sprint4(WPF and ADO.NET)'!O10</f>
        <v>0</v>
      </c>
      <c r="R10" s="48">
        <f>'Sprint5(ASP.NET MVC + EF)'!P10</f>
        <v>0</v>
      </c>
      <c r="S10" s="48">
        <f>'Sprint5(ASP.NET MVC + EF)'!N10</f>
        <v>0</v>
      </c>
      <c r="T10" s="48">
        <f>'Sprint5(ASP.NET MVC + EF)'!Q10</f>
        <v>0</v>
      </c>
      <c r="U10" s="48">
        <f>'Sprint6(Web API + WCF)'!O10</f>
        <v>0</v>
      </c>
      <c r="V10" s="48">
        <f>'Sprint6(Web API + WCF)'!M10</f>
        <v>0</v>
      </c>
      <c r="W10" s="48">
        <f>'Sprint6(Web API + WCF)'!P10</f>
        <v>0</v>
      </c>
      <c r="X10" s="48">
        <f>'Sprint7(Azure Services)'!N10</f>
        <v>0</v>
      </c>
      <c r="Y10" s="48">
        <f>'Sprint7(Azure Services)'!L10</f>
        <v>0</v>
      </c>
      <c r="Z10" s="48">
        <f>'Sprint7(Azure Services)'!O10</f>
        <v>0</v>
      </c>
      <c r="AA10" s="48">
        <f>'Sprint8(Microservice integrati)'!M10</f>
        <v>0</v>
      </c>
      <c r="AB10" s="48">
        <f>'Sprint8(Microservice integrati)'!K10</f>
        <v>0</v>
      </c>
      <c r="AC10" s="48">
        <f>'Sprint8(Microservice integrati)'!N10</f>
        <v>0</v>
      </c>
      <c r="AD10" s="48">
        <f>'Sprint9(Agile + PLP)'!M10</f>
        <v>0</v>
      </c>
      <c r="AE10" s="48">
        <f>'Sprint9(Agile + PLP)'!K10</f>
        <v>0</v>
      </c>
      <c r="AF10" s="48">
        <f>'Sprint9(Agile + PLP)'!N10</f>
        <v>0</v>
      </c>
      <c r="AG10" s="65">
        <f t="shared" si="0"/>
        <v>0</v>
      </c>
    </row>
    <row r="11" spans="1:33" ht="23" x14ac:dyDescent="0.35">
      <c r="A11" s="48">
        <v>8</v>
      </c>
      <c r="B11" s="5">
        <f>'Sprint1(Design+BL)'!B11</f>
        <v>46000589</v>
      </c>
      <c r="C11" s="5" t="str">
        <f>'Sprint1(Design+BL)'!C11</f>
        <v>Abhishek Singh</v>
      </c>
      <c r="D11" s="73"/>
      <c r="E11" s="6"/>
      <c r="F11" s="48">
        <f>'Sprint1(Design+BL)'!N11</f>
        <v>0</v>
      </c>
      <c r="G11" s="48">
        <f>'Sprint1(Design+BL)'!L11</f>
        <v>0</v>
      </c>
      <c r="H11" s="48">
        <f>'Sprint1(Design+BL)'!O11</f>
        <v>0</v>
      </c>
      <c r="I11" s="48">
        <f>'Sprint2(C# +Collection)'!N11</f>
        <v>0</v>
      </c>
      <c r="J11" s="48">
        <f>'Sprint2(C# +Collection)'!L11</f>
        <v>0</v>
      </c>
      <c r="K11" s="48">
        <f>'Sprint2(C# +Collection)'!O11</f>
        <v>0</v>
      </c>
      <c r="L11" s="48">
        <f>'Sprint3(Angular + BootStrap)'!P11</f>
        <v>0</v>
      </c>
      <c r="M11" s="48">
        <f>'Sprint3(Angular + BootStrap)'!N11</f>
        <v>0</v>
      </c>
      <c r="N11" s="48">
        <f>'Sprint3(Angular + BootStrap)'!Q11</f>
        <v>0</v>
      </c>
      <c r="O11" s="48">
        <f>'Sprint4(WPF and ADO.NET)'!N11</f>
        <v>0</v>
      </c>
      <c r="P11" s="48">
        <f>'Sprint4(WPF and ADO.NET)'!L11</f>
        <v>0</v>
      </c>
      <c r="Q11" s="48">
        <f>'Sprint4(WPF and ADO.NET)'!O11</f>
        <v>0</v>
      </c>
      <c r="R11" s="48">
        <f>'Sprint5(ASP.NET MVC + EF)'!P11</f>
        <v>0</v>
      </c>
      <c r="S11" s="48">
        <f>'Sprint5(ASP.NET MVC + EF)'!N11</f>
        <v>0</v>
      </c>
      <c r="T11" s="48">
        <f>'Sprint5(ASP.NET MVC + EF)'!Q11</f>
        <v>0</v>
      </c>
      <c r="U11" s="48">
        <f>'Sprint6(Web API + WCF)'!O11</f>
        <v>0</v>
      </c>
      <c r="V11" s="48">
        <f>'Sprint6(Web API + WCF)'!M11</f>
        <v>0</v>
      </c>
      <c r="W11" s="48">
        <f>'Sprint6(Web API + WCF)'!P11</f>
        <v>0</v>
      </c>
      <c r="X11" s="48">
        <f>'Sprint7(Azure Services)'!N11</f>
        <v>0</v>
      </c>
      <c r="Y11" s="48">
        <f>'Sprint7(Azure Services)'!L11</f>
        <v>0</v>
      </c>
      <c r="Z11" s="48">
        <f>'Sprint7(Azure Services)'!O11</f>
        <v>0</v>
      </c>
      <c r="AA11" s="48">
        <f>'Sprint8(Microservice integrati)'!M11</f>
        <v>0</v>
      </c>
      <c r="AB11" s="48">
        <f>'Sprint8(Microservice integrati)'!K11</f>
        <v>0</v>
      </c>
      <c r="AC11" s="48">
        <f>'Sprint8(Microservice integrati)'!N11</f>
        <v>0</v>
      </c>
      <c r="AD11" s="48">
        <f>'Sprint9(Agile + PLP)'!M11</f>
        <v>0</v>
      </c>
      <c r="AE11" s="48">
        <f>'Sprint9(Agile + PLP)'!K11</f>
        <v>0</v>
      </c>
      <c r="AF11" s="48">
        <f>'Sprint9(Agile + PLP)'!N11</f>
        <v>0</v>
      </c>
      <c r="AG11" s="65">
        <f t="shared" si="0"/>
        <v>0</v>
      </c>
    </row>
    <row r="12" spans="1:33" ht="23" x14ac:dyDescent="0.35">
      <c r="A12" s="48">
        <v>9</v>
      </c>
      <c r="B12" s="5">
        <f>'Sprint1(Design+BL)'!B12</f>
        <v>46000484</v>
      </c>
      <c r="C12" s="5" t="str">
        <f>'Sprint1(Design+BL)'!C12</f>
        <v>Ayush Agrawal</v>
      </c>
      <c r="D12" s="73"/>
      <c r="E12" s="6"/>
      <c r="F12" s="48">
        <f>'Sprint1(Design+BL)'!N12</f>
        <v>0</v>
      </c>
      <c r="G12" s="48">
        <f>'Sprint1(Design+BL)'!L12</f>
        <v>0</v>
      </c>
      <c r="H12" s="48">
        <f>'Sprint1(Design+BL)'!O12</f>
        <v>0</v>
      </c>
      <c r="I12" s="48">
        <f>'Sprint2(C# +Collection)'!N12</f>
        <v>0</v>
      </c>
      <c r="J12" s="48">
        <f>'Sprint2(C# +Collection)'!L12</f>
        <v>0</v>
      </c>
      <c r="K12" s="48">
        <f>'Sprint2(C# +Collection)'!O12</f>
        <v>0</v>
      </c>
      <c r="L12" s="48">
        <f>'Sprint3(Angular + BootStrap)'!P12</f>
        <v>0</v>
      </c>
      <c r="M12" s="48">
        <f>'Sprint3(Angular + BootStrap)'!N12</f>
        <v>0</v>
      </c>
      <c r="N12" s="48">
        <f>'Sprint3(Angular + BootStrap)'!Q12</f>
        <v>0</v>
      </c>
      <c r="O12" s="48">
        <f>'Sprint4(WPF and ADO.NET)'!N12</f>
        <v>0</v>
      </c>
      <c r="P12" s="48">
        <f>'Sprint4(WPF and ADO.NET)'!L12</f>
        <v>0</v>
      </c>
      <c r="Q12" s="48">
        <f>'Sprint4(WPF and ADO.NET)'!O12</f>
        <v>0</v>
      </c>
      <c r="R12" s="48">
        <f>'Sprint5(ASP.NET MVC + EF)'!P12</f>
        <v>0</v>
      </c>
      <c r="S12" s="48">
        <f>'Sprint5(ASP.NET MVC + EF)'!N12</f>
        <v>0</v>
      </c>
      <c r="T12" s="48">
        <f>'Sprint5(ASP.NET MVC + EF)'!Q12</f>
        <v>0</v>
      </c>
      <c r="U12" s="48">
        <f>'Sprint6(Web API + WCF)'!O12</f>
        <v>0</v>
      </c>
      <c r="V12" s="48">
        <f>'Sprint6(Web API + WCF)'!M12</f>
        <v>0</v>
      </c>
      <c r="W12" s="48">
        <f>'Sprint6(Web API + WCF)'!P12</f>
        <v>0</v>
      </c>
      <c r="X12" s="48">
        <f>'Sprint7(Azure Services)'!N12</f>
        <v>0</v>
      </c>
      <c r="Y12" s="48">
        <f>'Sprint7(Azure Services)'!L12</f>
        <v>0</v>
      </c>
      <c r="Z12" s="48">
        <f>'Sprint7(Azure Services)'!O12</f>
        <v>0</v>
      </c>
      <c r="AA12" s="48">
        <f>'Sprint8(Microservice integrati)'!M12</f>
        <v>0</v>
      </c>
      <c r="AB12" s="48">
        <f>'Sprint8(Microservice integrati)'!K12</f>
        <v>0</v>
      </c>
      <c r="AC12" s="48">
        <f>'Sprint8(Microservice integrati)'!N12</f>
        <v>0</v>
      </c>
      <c r="AD12" s="48">
        <f>'Sprint9(Agile + PLP)'!M12</f>
        <v>0</v>
      </c>
      <c r="AE12" s="48">
        <f>'Sprint9(Agile + PLP)'!K12</f>
        <v>0</v>
      </c>
      <c r="AF12" s="48">
        <f>'Sprint9(Agile + PLP)'!N12</f>
        <v>0</v>
      </c>
      <c r="AG12" s="65">
        <f t="shared" si="0"/>
        <v>0</v>
      </c>
    </row>
    <row r="13" spans="1:33" ht="34.5" x14ac:dyDescent="0.35">
      <c r="A13" s="48">
        <v>10</v>
      </c>
      <c r="B13" s="5">
        <f>'Sprint1(Design+BL)'!B13</f>
        <v>46003298</v>
      </c>
      <c r="C13" s="5" t="str">
        <f>'Sprint1(Design+BL)'!C13</f>
        <v>Chennareddy Sravani</v>
      </c>
      <c r="D13" s="73"/>
      <c r="E13" s="6"/>
      <c r="F13" s="48">
        <f>'Sprint1(Design+BL)'!N13</f>
        <v>0</v>
      </c>
      <c r="G13" s="48">
        <f>'Sprint1(Design+BL)'!L13</f>
        <v>0</v>
      </c>
      <c r="H13" s="48">
        <f>'Sprint1(Design+BL)'!O13</f>
        <v>0</v>
      </c>
      <c r="I13" s="48">
        <f>'Sprint2(C# +Collection)'!N13</f>
        <v>0</v>
      </c>
      <c r="J13" s="48">
        <f>'Sprint2(C# +Collection)'!L13</f>
        <v>0</v>
      </c>
      <c r="K13" s="48">
        <f>'Sprint2(C# +Collection)'!O13</f>
        <v>0</v>
      </c>
      <c r="L13" s="48">
        <f>'Sprint3(Angular + BootStrap)'!P13</f>
        <v>0</v>
      </c>
      <c r="M13" s="48">
        <f>'Sprint3(Angular + BootStrap)'!N13</f>
        <v>0</v>
      </c>
      <c r="N13" s="48">
        <f>'Sprint3(Angular + BootStrap)'!Q13</f>
        <v>0</v>
      </c>
      <c r="O13" s="48">
        <f>'Sprint4(WPF and ADO.NET)'!N13</f>
        <v>0</v>
      </c>
      <c r="P13" s="48">
        <f>'Sprint4(WPF and ADO.NET)'!L13</f>
        <v>0</v>
      </c>
      <c r="Q13" s="48">
        <f>'Sprint4(WPF and ADO.NET)'!O13</f>
        <v>0</v>
      </c>
      <c r="R13" s="48">
        <f>'Sprint5(ASP.NET MVC + EF)'!P13</f>
        <v>0</v>
      </c>
      <c r="S13" s="48">
        <f>'Sprint5(ASP.NET MVC + EF)'!N13</f>
        <v>0</v>
      </c>
      <c r="T13" s="48">
        <f>'Sprint5(ASP.NET MVC + EF)'!Q13</f>
        <v>0</v>
      </c>
      <c r="U13" s="48">
        <f>'Sprint6(Web API + WCF)'!O13</f>
        <v>0</v>
      </c>
      <c r="V13" s="48">
        <f>'Sprint6(Web API + WCF)'!M13</f>
        <v>0</v>
      </c>
      <c r="W13" s="48">
        <f>'Sprint6(Web API + WCF)'!P13</f>
        <v>0</v>
      </c>
      <c r="X13" s="48">
        <f>'Sprint7(Azure Services)'!N13</f>
        <v>0</v>
      </c>
      <c r="Y13" s="48">
        <f>'Sprint7(Azure Services)'!L13</f>
        <v>0</v>
      </c>
      <c r="Z13" s="48">
        <f>'Sprint7(Azure Services)'!O13</f>
        <v>0</v>
      </c>
      <c r="AA13" s="48">
        <f>'Sprint8(Microservice integrati)'!M13</f>
        <v>0</v>
      </c>
      <c r="AB13" s="48">
        <f>'Sprint8(Microservice integrati)'!K13</f>
        <v>0</v>
      </c>
      <c r="AC13" s="48">
        <f>'Sprint8(Microservice integrati)'!N13</f>
        <v>0</v>
      </c>
      <c r="AD13" s="48">
        <f>'Sprint9(Agile + PLP)'!M13</f>
        <v>0</v>
      </c>
      <c r="AE13" s="48">
        <f>'Sprint9(Agile + PLP)'!K13</f>
        <v>0</v>
      </c>
      <c r="AF13" s="48">
        <f>'Sprint9(Agile + PLP)'!N13</f>
        <v>0</v>
      </c>
      <c r="AG13" s="65">
        <f t="shared" si="0"/>
        <v>0</v>
      </c>
    </row>
    <row r="14" spans="1:33" ht="23" x14ac:dyDescent="0.35">
      <c r="A14" s="48">
        <v>11</v>
      </c>
      <c r="B14" s="5">
        <f>'Sprint1(Design+BL)'!B14</f>
        <v>46001083</v>
      </c>
      <c r="C14" s="5" t="str">
        <f>'Sprint1(Design+BL)'!C14</f>
        <v>Prafull Sharma</v>
      </c>
      <c r="D14" s="74"/>
      <c r="E14" s="6"/>
      <c r="F14" s="48">
        <f>'Sprint1(Design+BL)'!N14</f>
        <v>0</v>
      </c>
      <c r="G14" s="48">
        <f>'Sprint1(Design+BL)'!L14</f>
        <v>0</v>
      </c>
      <c r="H14" s="48">
        <f>'Sprint1(Design+BL)'!O14</f>
        <v>0</v>
      </c>
      <c r="I14" s="48">
        <f>'Sprint2(C# +Collection)'!N14</f>
        <v>0</v>
      </c>
      <c r="J14" s="48">
        <f>'Sprint2(C# +Collection)'!L14</f>
        <v>0</v>
      </c>
      <c r="K14" s="48">
        <f>'Sprint2(C# +Collection)'!O14</f>
        <v>0</v>
      </c>
      <c r="L14" s="48">
        <f>'Sprint3(Angular + BootStrap)'!P14</f>
        <v>0</v>
      </c>
      <c r="M14" s="48">
        <f>'Sprint3(Angular + BootStrap)'!N14</f>
        <v>0</v>
      </c>
      <c r="N14" s="48">
        <f>'Sprint3(Angular + BootStrap)'!Q14</f>
        <v>0</v>
      </c>
      <c r="O14" s="48">
        <f>'Sprint4(WPF and ADO.NET)'!N14</f>
        <v>0</v>
      </c>
      <c r="P14" s="48">
        <f>'Sprint4(WPF and ADO.NET)'!L14</f>
        <v>0</v>
      </c>
      <c r="Q14" s="48">
        <f>'Sprint4(WPF and ADO.NET)'!O14</f>
        <v>0</v>
      </c>
      <c r="R14" s="48">
        <f>'Sprint5(ASP.NET MVC + EF)'!P14</f>
        <v>0</v>
      </c>
      <c r="S14" s="48">
        <f>'Sprint5(ASP.NET MVC + EF)'!N14</f>
        <v>0</v>
      </c>
      <c r="T14" s="48">
        <f>'Sprint5(ASP.NET MVC + EF)'!Q14</f>
        <v>0</v>
      </c>
      <c r="U14" s="48">
        <f>'Sprint6(Web API + WCF)'!O14</f>
        <v>0</v>
      </c>
      <c r="V14" s="48">
        <f>'Sprint6(Web API + WCF)'!M14</f>
        <v>0</v>
      </c>
      <c r="W14" s="48">
        <f>'Sprint6(Web API + WCF)'!P14</f>
        <v>0</v>
      </c>
      <c r="X14" s="48">
        <f>'Sprint7(Azure Services)'!N14</f>
        <v>0</v>
      </c>
      <c r="Y14" s="48">
        <f>'Sprint7(Azure Services)'!L14</f>
        <v>0</v>
      </c>
      <c r="Z14" s="48">
        <f>'Sprint7(Azure Services)'!O14</f>
        <v>0</v>
      </c>
      <c r="AA14" s="48">
        <f>'Sprint8(Microservice integrati)'!M14</f>
        <v>0</v>
      </c>
      <c r="AB14" s="48">
        <f>'Sprint8(Microservice integrati)'!K14</f>
        <v>0</v>
      </c>
      <c r="AC14" s="48">
        <f>'Sprint8(Microservice integrati)'!N14</f>
        <v>0</v>
      </c>
      <c r="AD14" s="48">
        <f>'Sprint9(Agile + PLP)'!M14</f>
        <v>0</v>
      </c>
      <c r="AE14" s="48">
        <f>'Sprint9(Agile + PLP)'!K14</f>
        <v>0</v>
      </c>
      <c r="AF14" s="48">
        <f>'Sprint9(Agile + PLP)'!N14</f>
        <v>0</v>
      </c>
      <c r="AG14" s="65">
        <f t="shared" si="0"/>
        <v>0</v>
      </c>
    </row>
    <row r="15" spans="1:33" ht="23" x14ac:dyDescent="0.35">
      <c r="A15" s="48">
        <v>12</v>
      </c>
      <c r="B15" s="5">
        <f>'Sprint1(Design+BL)'!B15</f>
        <v>46000495</v>
      </c>
      <c r="C15" s="5" t="str">
        <f>'Sprint1(Design+BL)'!C15</f>
        <v>Tanisha Singh</v>
      </c>
      <c r="D15" s="72" t="str">
        <f>'Sprint1(Design+BL)'!D15</f>
        <v>Group 3 - Inventory Management</v>
      </c>
      <c r="E15" s="6"/>
      <c r="F15" s="48">
        <f>'Sprint1(Design+BL)'!N15</f>
        <v>0</v>
      </c>
      <c r="G15" s="48">
        <f>'Sprint1(Design+BL)'!L15</f>
        <v>0</v>
      </c>
      <c r="H15" s="48">
        <f>'Sprint1(Design+BL)'!O15</f>
        <v>0</v>
      </c>
      <c r="I15" s="48">
        <f>'Sprint2(C# +Collection)'!N15</f>
        <v>0</v>
      </c>
      <c r="J15" s="48">
        <f>'Sprint2(C# +Collection)'!L15</f>
        <v>0</v>
      </c>
      <c r="K15" s="48">
        <f>'Sprint2(C# +Collection)'!O15</f>
        <v>0</v>
      </c>
      <c r="L15" s="48">
        <f>'Sprint3(Angular + BootStrap)'!P15</f>
        <v>0</v>
      </c>
      <c r="M15" s="48">
        <f>'Sprint3(Angular + BootStrap)'!N15</f>
        <v>0</v>
      </c>
      <c r="N15" s="48">
        <f>'Sprint3(Angular + BootStrap)'!Q15</f>
        <v>0</v>
      </c>
      <c r="O15" s="48">
        <f>'Sprint4(WPF and ADO.NET)'!N15</f>
        <v>0</v>
      </c>
      <c r="P15" s="48">
        <f>'Sprint4(WPF and ADO.NET)'!L15</f>
        <v>0</v>
      </c>
      <c r="Q15" s="48">
        <f>'Sprint4(WPF and ADO.NET)'!O15</f>
        <v>0</v>
      </c>
      <c r="R15" s="48">
        <f>'Sprint5(ASP.NET MVC + EF)'!P15</f>
        <v>0</v>
      </c>
      <c r="S15" s="48">
        <f>'Sprint5(ASP.NET MVC + EF)'!N15</f>
        <v>0</v>
      </c>
      <c r="T15" s="48">
        <f>'Sprint5(ASP.NET MVC + EF)'!Q15</f>
        <v>0</v>
      </c>
      <c r="U15" s="48">
        <f>'Sprint6(Web API + WCF)'!O15</f>
        <v>0</v>
      </c>
      <c r="V15" s="48">
        <f>'Sprint6(Web API + WCF)'!M15</f>
        <v>0</v>
      </c>
      <c r="W15" s="48">
        <f>'Sprint6(Web API + WCF)'!P15</f>
        <v>0</v>
      </c>
      <c r="X15" s="48">
        <f>'Sprint7(Azure Services)'!N15</f>
        <v>0</v>
      </c>
      <c r="Y15" s="48">
        <f>'Sprint7(Azure Services)'!L15</f>
        <v>0</v>
      </c>
      <c r="Z15" s="48">
        <f>'Sprint7(Azure Services)'!O15</f>
        <v>0</v>
      </c>
      <c r="AA15" s="48">
        <f>'Sprint8(Microservice integrati)'!M15</f>
        <v>0</v>
      </c>
      <c r="AB15" s="48">
        <f>'Sprint8(Microservice integrati)'!K15</f>
        <v>0</v>
      </c>
      <c r="AC15" s="48">
        <f>'Sprint8(Microservice integrati)'!N15</f>
        <v>0</v>
      </c>
      <c r="AD15" s="48">
        <f>'Sprint9(Agile + PLP)'!M15</f>
        <v>0</v>
      </c>
      <c r="AE15" s="48">
        <f>'Sprint9(Agile + PLP)'!K15</f>
        <v>0</v>
      </c>
      <c r="AF15" s="48">
        <f>'Sprint9(Agile + PLP)'!N15</f>
        <v>0</v>
      </c>
      <c r="AG15" s="65">
        <f t="shared" si="0"/>
        <v>0</v>
      </c>
    </row>
    <row r="16" spans="1:33" ht="23" x14ac:dyDescent="0.35">
      <c r="A16" s="48">
        <v>13</v>
      </c>
      <c r="B16" s="5">
        <f>'Sprint1(Design+BL)'!B16</f>
        <v>46000851</v>
      </c>
      <c r="C16" s="5" t="str">
        <f>'Sprint1(Design+BL)'!C16</f>
        <v>Sagar Sharma</v>
      </c>
      <c r="D16" s="73"/>
      <c r="E16" s="6"/>
      <c r="F16" s="48">
        <f>'Sprint1(Design+BL)'!N16</f>
        <v>0</v>
      </c>
      <c r="G16" s="48">
        <f>'Sprint1(Design+BL)'!L16</f>
        <v>0</v>
      </c>
      <c r="H16" s="48">
        <f>'Sprint1(Design+BL)'!O16</f>
        <v>0</v>
      </c>
      <c r="I16" s="48">
        <f>'Sprint2(C# +Collection)'!N16</f>
        <v>0</v>
      </c>
      <c r="J16" s="48">
        <f>'Sprint2(C# +Collection)'!L16</f>
        <v>0</v>
      </c>
      <c r="K16" s="48">
        <f>'Sprint2(C# +Collection)'!O16</f>
        <v>0</v>
      </c>
      <c r="L16" s="48">
        <f>'Sprint3(Angular + BootStrap)'!P16</f>
        <v>0</v>
      </c>
      <c r="M16" s="48">
        <f>'Sprint3(Angular + BootStrap)'!N16</f>
        <v>0</v>
      </c>
      <c r="N16" s="48">
        <f>'Sprint3(Angular + BootStrap)'!Q16</f>
        <v>0</v>
      </c>
      <c r="O16" s="48">
        <f>'Sprint4(WPF and ADO.NET)'!N16</f>
        <v>0</v>
      </c>
      <c r="P16" s="48">
        <f>'Sprint4(WPF and ADO.NET)'!L16</f>
        <v>0</v>
      </c>
      <c r="Q16" s="48">
        <f>'Sprint4(WPF and ADO.NET)'!O16</f>
        <v>0</v>
      </c>
      <c r="R16" s="48">
        <f>'Sprint5(ASP.NET MVC + EF)'!P16</f>
        <v>0</v>
      </c>
      <c r="S16" s="48">
        <f>'Sprint5(ASP.NET MVC + EF)'!N16</f>
        <v>0</v>
      </c>
      <c r="T16" s="48">
        <f>'Sprint5(ASP.NET MVC + EF)'!Q16</f>
        <v>0</v>
      </c>
      <c r="U16" s="48">
        <f>'Sprint6(Web API + WCF)'!O16</f>
        <v>0</v>
      </c>
      <c r="V16" s="48">
        <f>'Sprint6(Web API + WCF)'!M16</f>
        <v>0</v>
      </c>
      <c r="W16" s="48">
        <f>'Sprint6(Web API + WCF)'!P16</f>
        <v>0</v>
      </c>
      <c r="X16" s="48">
        <f>'Sprint7(Azure Services)'!N16</f>
        <v>0</v>
      </c>
      <c r="Y16" s="48">
        <f>'Sprint7(Azure Services)'!L16</f>
        <v>0</v>
      </c>
      <c r="Z16" s="48">
        <f>'Sprint7(Azure Services)'!O16</f>
        <v>0</v>
      </c>
      <c r="AA16" s="48">
        <f>'Sprint8(Microservice integrati)'!M16</f>
        <v>0</v>
      </c>
      <c r="AB16" s="48">
        <f>'Sprint8(Microservice integrati)'!K16</f>
        <v>0</v>
      </c>
      <c r="AC16" s="48">
        <f>'Sprint8(Microservice integrati)'!N16</f>
        <v>0</v>
      </c>
      <c r="AD16" s="48">
        <f>'Sprint9(Agile + PLP)'!M16</f>
        <v>0</v>
      </c>
      <c r="AE16" s="48">
        <f>'Sprint9(Agile + PLP)'!K16</f>
        <v>0</v>
      </c>
      <c r="AF16" s="48">
        <f>'Sprint9(Agile + PLP)'!N16</f>
        <v>0</v>
      </c>
      <c r="AG16" s="65">
        <f t="shared" si="0"/>
        <v>0</v>
      </c>
    </row>
    <row r="17" spans="1:38" x14ac:dyDescent="0.35">
      <c r="A17" s="48">
        <v>14</v>
      </c>
      <c r="B17" s="5">
        <f>'Sprint1(Design+BL)'!B17</f>
        <v>46001049</v>
      </c>
      <c r="C17" s="5" t="str">
        <f>'Sprint1(Design+BL)'!C17</f>
        <v>Astha A</v>
      </c>
      <c r="D17" s="73"/>
      <c r="E17" s="6"/>
      <c r="F17" s="48">
        <f>'Sprint1(Design+BL)'!N17</f>
        <v>0</v>
      </c>
      <c r="G17" s="48">
        <f>'Sprint1(Design+BL)'!L17</f>
        <v>0</v>
      </c>
      <c r="H17" s="48">
        <f>'Sprint1(Design+BL)'!O17</f>
        <v>0</v>
      </c>
      <c r="I17" s="48">
        <f>'Sprint2(C# +Collection)'!N17</f>
        <v>0</v>
      </c>
      <c r="J17" s="48">
        <f>'Sprint2(C# +Collection)'!L17</f>
        <v>0</v>
      </c>
      <c r="K17" s="48">
        <f>'Sprint2(C# +Collection)'!O17</f>
        <v>0</v>
      </c>
      <c r="L17" s="48">
        <f>'Sprint3(Angular + BootStrap)'!P17</f>
        <v>0</v>
      </c>
      <c r="M17" s="48">
        <f>'Sprint3(Angular + BootStrap)'!N17</f>
        <v>0</v>
      </c>
      <c r="N17" s="48">
        <f>'Sprint3(Angular + BootStrap)'!Q17</f>
        <v>0</v>
      </c>
      <c r="O17" s="48">
        <f>'Sprint4(WPF and ADO.NET)'!N17</f>
        <v>0</v>
      </c>
      <c r="P17" s="48">
        <f>'Sprint4(WPF and ADO.NET)'!L17</f>
        <v>0</v>
      </c>
      <c r="Q17" s="48">
        <f>'Sprint4(WPF and ADO.NET)'!O17</f>
        <v>0</v>
      </c>
      <c r="R17" s="48">
        <f>'Sprint5(ASP.NET MVC + EF)'!P17</f>
        <v>0</v>
      </c>
      <c r="S17" s="48">
        <f>'Sprint5(ASP.NET MVC + EF)'!N17</f>
        <v>0</v>
      </c>
      <c r="T17" s="48">
        <f>'Sprint5(ASP.NET MVC + EF)'!Q17</f>
        <v>0</v>
      </c>
      <c r="U17" s="48">
        <f>'Sprint6(Web API + WCF)'!O17</f>
        <v>0</v>
      </c>
      <c r="V17" s="48">
        <f>'Sprint6(Web API + WCF)'!M17</f>
        <v>0</v>
      </c>
      <c r="W17" s="48">
        <f>'Sprint6(Web API + WCF)'!P17</f>
        <v>0</v>
      </c>
      <c r="X17" s="48">
        <f>'Sprint7(Azure Services)'!N17</f>
        <v>0</v>
      </c>
      <c r="Y17" s="48">
        <f>'Sprint7(Azure Services)'!L17</f>
        <v>0</v>
      </c>
      <c r="Z17" s="48">
        <f>'Sprint7(Azure Services)'!O17</f>
        <v>0</v>
      </c>
      <c r="AA17" s="48">
        <f>'Sprint8(Microservice integrati)'!M17</f>
        <v>0</v>
      </c>
      <c r="AB17" s="48">
        <f>'Sprint8(Microservice integrati)'!K17</f>
        <v>0</v>
      </c>
      <c r="AC17" s="48">
        <f>'Sprint8(Microservice integrati)'!N17</f>
        <v>0</v>
      </c>
      <c r="AD17" s="48">
        <f>'Sprint9(Agile + PLP)'!M17</f>
        <v>0</v>
      </c>
      <c r="AE17" s="48">
        <f>'Sprint9(Agile + PLP)'!K17</f>
        <v>0</v>
      </c>
      <c r="AF17" s="48">
        <f>'Sprint9(Agile + PLP)'!N17</f>
        <v>0</v>
      </c>
      <c r="AG17" s="65">
        <f t="shared" si="0"/>
        <v>0</v>
      </c>
    </row>
    <row r="18" spans="1:38" ht="23" x14ac:dyDescent="0.35">
      <c r="A18" s="48">
        <v>15</v>
      </c>
      <c r="B18" s="5">
        <f>'Sprint1(Design+BL)'!B18</f>
        <v>46000822</v>
      </c>
      <c r="C18" s="5" t="str">
        <f>'Sprint1(Design+BL)'!C18</f>
        <v>Pulak Sinha</v>
      </c>
      <c r="D18" s="73"/>
      <c r="E18" s="6"/>
      <c r="F18" s="48">
        <f>'Sprint1(Design+BL)'!N18</f>
        <v>0</v>
      </c>
      <c r="G18" s="48">
        <f>'Sprint1(Design+BL)'!L18</f>
        <v>0</v>
      </c>
      <c r="H18" s="48">
        <f>'Sprint1(Design+BL)'!O18</f>
        <v>0</v>
      </c>
      <c r="I18" s="48">
        <f>'Sprint2(C# +Collection)'!N18</f>
        <v>0</v>
      </c>
      <c r="J18" s="48">
        <f>'Sprint2(C# +Collection)'!L18</f>
        <v>0</v>
      </c>
      <c r="K18" s="48">
        <f>'Sprint2(C# +Collection)'!O18</f>
        <v>0</v>
      </c>
      <c r="L18" s="48">
        <f>'Sprint3(Angular + BootStrap)'!P18</f>
        <v>0</v>
      </c>
      <c r="M18" s="48">
        <f>'Sprint3(Angular + BootStrap)'!N18</f>
        <v>0</v>
      </c>
      <c r="N18" s="48">
        <f>'Sprint3(Angular + BootStrap)'!Q18</f>
        <v>0</v>
      </c>
      <c r="O18" s="48">
        <f>'Sprint4(WPF and ADO.NET)'!N18</f>
        <v>0</v>
      </c>
      <c r="P18" s="48">
        <f>'Sprint4(WPF and ADO.NET)'!L18</f>
        <v>0</v>
      </c>
      <c r="Q18" s="48">
        <f>'Sprint4(WPF and ADO.NET)'!O18</f>
        <v>0</v>
      </c>
      <c r="R18" s="48">
        <f>'Sprint5(ASP.NET MVC + EF)'!P18</f>
        <v>0</v>
      </c>
      <c r="S18" s="48">
        <f>'Sprint5(ASP.NET MVC + EF)'!N18</f>
        <v>0</v>
      </c>
      <c r="T18" s="48">
        <f>'Sprint5(ASP.NET MVC + EF)'!Q18</f>
        <v>0</v>
      </c>
      <c r="U18" s="48">
        <f>'Sprint6(Web API + WCF)'!O18</f>
        <v>0</v>
      </c>
      <c r="V18" s="48">
        <f>'Sprint6(Web API + WCF)'!M18</f>
        <v>0</v>
      </c>
      <c r="W18" s="48">
        <f>'Sprint6(Web API + WCF)'!P18</f>
        <v>0</v>
      </c>
      <c r="X18" s="48">
        <f>'Sprint7(Azure Services)'!N18</f>
        <v>0</v>
      </c>
      <c r="Y18" s="48">
        <f>'Sprint7(Azure Services)'!L18</f>
        <v>0</v>
      </c>
      <c r="Z18" s="48">
        <f>'Sprint7(Azure Services)'!O18</f>
        <v>0</v>
      </c>
      <c r="AA18" s="48">
        <f>'Sprint8(Microservice integrati)'!M18</f>
        <v>0</v>
      </c>
      <c r="AB18" s="48">
        <f>'Sprint8(Microservice integrati)'!K18</f>
        <v>0</v>
      </c>
      <c r="AC18" s="48">
        <f>'Sprint8(Microservice integrati)'!N18</f>
        <v>0</v>
      </c>
      <c r="AD18" s="48">
        <f>'Sprint9(Agile + PLP)'!M18</f>
        <v>0</v>
      </c>
      <c r="AE18" s="48">
        <f>'Sprint9(Agile + PLP)'!K18</f>
        <v>0</v>
      </c>
      <c r="AF18" s="48">
        <f>'Sprint9(Agile + PLP)'!N18</f>
        <v>0</v>
      </c>
      <c r="AG18" s="65">
        <f t="shared" si="0"/>
        <v>0</v>
      </c>
    </row>
    <row r="19" spans="1:38" ht="23" x14ac:dyDescent="0.35">
      <c r="A19" s="48">
        <v>16</v>
      </c>
      <c r="B19" s="5">
        <f>'Sprint1(Design+BL)'!B19</f>
        <v>46000499</v>
      </c>
      <c r="C19" s="5" t="str">
        <f>'Sprint1(Design+BL)'!C19</f>
        <v>Shivam Tewari</v>
      </c>
      <c r="D19" s="74"/>
      <c r="E19" s="6"/>
      <c r="F19" s="48">
        <f>'Sprint1(Design+BL)'!N19</f>
        <v>0</v>
      </c>
      <c r="G19" s="48">
        <f>'Sprint1(Design+BL)'!L19</f>
        <v>0</v>
      </c>
      <c r="H19" s="48">
        <f>'Sprint1(Design+BL)'!O19</f>
        <v>0</v>
      </c>
      <c r="I19" s="48">
        <f>'Sprint2(C# +Collection)'!N19</f>
        <v>0</v>
      </c>
      <c r="J19" s="48">
        <f>'Sprint2(C# +Collection)'!L19</f>
        <v>0</v>
      </c>
      <c r="K19" s="48">
        <f>'Sprint2(C# +Collection)'!O19</f>
        <v>0</v>
      </c>
      <c r="L19" s="48">
        <f>'Sprint3(Angular + BootStrap)'!P19</f>
        <v>0</v>
      </c>
      <c r="M19" s="48">
        <f>'Sprint3(Angular + BootStrap)'!N19</f>
        <v>0</v>
      </c>
      <c r="N19" s="48">
        <f>'Sprint3(Angular + BootStrap)'!Q19</f>
        <v>0</v>
      </c>
      <c r="O19" s="48">
        <f>'Sprint4(WPF and ADO.NET)'!N19</f>
        <v>0</v>
      </c>
      <c r="P19" s="48">
        <f>'Sprint4(WPF and ADO.NET)'!L19</f>
        <v>0</v>
      </c>
      <c r="Q19" s="48">
        <f>'Sprint4(WPF and ADO.NET)'!O19</f>
        <v>0</v>
      </c>
      <c r="R19" s="48">
        <f>'Sprint5(ASP.NET MVC + EF)'!P19</f>
        <v>0</v>
      </c>
      <c r="S19" s="48">
        <f>'Sprint5(ASP.NET MVC + EF)'!N19</f>
        <v>0</v>
      </c>
      <c r="T19" s="48">
        <f>'Sprint5(ASP.NET MVC + EF)'!Q19</f>
        <v>0</v>
      </c>
      <c r="U19" s="48">
        <f>'Sprint6(Web API + WCF)'!O19</f>
        <v>0</v>
      </c>
      <c r="V19" s="48">
        <f>'Sprint6(Web API + WCF)'!M19</f>
        <v>0</v>
      </c>
      <c r="W19" s="48">
        <f>'Sprint6(Web API + WCF)'!P19</f>
        <v>0</v>
      </c>
      <c r="X19" s="48">
        <f>'Sprint7(Azure Services)'!N19</f>
        <v>0</v>
      </c>
      <c r="Y19" s="48">
        <f>'Sprint7(Azure Services)'!L19</f>
        <v>0</v>
      </c>
      <c r="Z19" s="48">
        <f>'Sprint7(Azure Services)'!O19</f>
        <v>0</v>
      </c>
      <c r="AA19" s="48">
        <f>'Sprint8(Microservice integrati)'!M19</f>
        <v>0</v>
      </c>
      <c r="AB19" s="48">
        <f>'Sprint8(Microservice integrati)'!K19</f>
        <v>0</v>
      </c>
      <c r="AC19" s="48">
        <f>'Sprint8(Microservice integrati)'!N19</f>
        <v>0</v>
      </c>
      <c r="AD19" s="48">
        <f>'Sprint9(Agile + PLP)'!M19</f>
        <v>0</v>
      </c>
      <c r="AE19" s="48">
        <f>'Sprint9(Agile + PLP)'!K19</f>
        <v>0</v>
      </c>
      <c r="AF19" s="48">
        <f>'Sprint9(Agile + PLP)'!N19</f>
        <v>0</v>
      </c>
      <c r="AG19" s="65">
        <f t="shared" si="0"/>
        <v>0</v>
      </c>
      <c r="AI19" s="4">
        <f>60*40/100</f>
        <v>24</v>
      </c>
      <c r="AJ19" s="4">
        <f>60/100*20</f>
        <v>12</v>
      </c>
      <c r="AK19" s="4">
        <f>40/60*35</f>
        <v>23.333333333333332</v>
      </c>
      <c r="AL19" s="4">
        <v>4</v>
      </c>
    </row>
    <row r="20" spans="1:38" ht="34.5" x14ac:dyDescent="0.35">
      <c r="A20" s="48">
        <v>17</v>
      </c>
      <c r="B20" s="5">
        <f>'Sprint1(Design+BL)'!B20</f>
        <v>46001006</v>
      </c>
      <c r="C20" s="5" t="str">
        <f>'Sprint1(Design+BL)'!C20</f>
        <v>Maski Saijahnavi</v>
      </c>
      <c r="D20" s="72" t="str">
        <f>'Sprint1(Design+BL)'!D20</f>
        <v>Group 4 - Inventory Management</v>
      </c>
      <c r="E20" s="6"/>
      <c r="F20" s="48">
        <f>'Sprint1(Design+BL)'!N20</f>
        <v>0</v>
      </c>
      <c r="G20" s="48">
        <f>'Sprint1(Design+BL)'!L20</f>
        <v>0</v>
      </c>
      <c r="H20" s="48">
        <f>'Sprint1(Design+BL)'!O20</f>
        <v>0</v>
      </c>
      <c r="I20" s="48">
        <f>'Sprint2(C# +Collection)'!N20</f>
        <v>0</v>
      </c>
      <c r="J20" s="48">
        <f>'Sprint2(C# +Collection)'!L20</f>
        <v>0</v>
      </c>
      <c r="K20" s="48">
        <f>'Sprint2(C# +Collection)'!O20</f>
        <v>0</v>
      </c>
      <c r="L20" s="48">
        <f>'Sprint3(Angular + BootStrap)'!P20</f>
        <v>0</v>
      </c>
      <c r="M20" s="48">
        <f>'Sprint3(Angular + BootStrap)'!N20</f>
        <v>0</v>
      </c>
      <c r="N20" s="48">
        <f>'Sprint3(Angular + BootStrap)'!Q20</f>
        <v>0</v>
      </c>
      <c r="O20" s="48">
        <f>'Sprint4(WPF and ADO.NET)'!N20</f>
        <v>0</v>
      </c>
      <c r="P20" s="48">
        <f>'Sprint4(WPF and ADO.NET)'!L20</f>
        <v>0</v>
      </c>
      <c r="Q20" s="48">
        <f>'Sprint4(WPF and ADO.NET)'!O20</f>
        <v>0</v>
      </c>
      <c r="R20" s="48">
        <f>'Sprint5(ASP.NET MVC + EF)'!P20</f>
        <v>0</v>
      </c>
      <c r="S20" s="48">
        <f>'Sprint5(ASP.NET MVC + EF)'!N20</f>
        <v>0</v>
      </c>
      <c r="T20" s="48">
        <f>'Sprint5(ASP.NET MVC + EF)'!Q20</f>
        <v>0</v>
      </c>
      <c r="U20" s="48">
        <f>'Sprint6(Web API + WCF)'!O20</f>
        <v>0</v>
      </c>
      <c r="V20" s="48">
        <f>'Sprint6(Web API + WCF)'!M20</f>
        <v>0</v>
      </c>
      <c r="W20" s="48">
        <f>'Sprint6(Web API + WCF)'!P20</f>
        <v>0</v>
      </c>
      <c r="X20" s="48">
        <f>'Sprint7(Azure Services)'!N20</f>
        <v>0</v>
      </c>
      <c r="Y20" s="48">
        <f>'Sprint7(Azure Services)'!L20</f>
        <v>0</v>
      </c>
      <c r="Z20" s="48">
        <f>'Sprint7(Azure Services)'!O20</f>
        <v>0</v>
      </c>
      <c r="AA20" s="48">
        <f>'Sprint8(Microservice integrati)'!M20</f>
        <v>0</v>
      </c>
      <c r="AB20" s="48">
        <f>'Sprint8(Microservice integrati)'!K20</f>
        <v>0</v>
      </c>
      <c r="AC20" s="48">
        <f>'Sprint8(Microservice integrati)'!N20</f>
        <v>0</v>
      </c>
      <c r="AD20" s="48">
        <f>'Sprint9(Agile + PLP)'!M20</f>
        <v>0</v>
      </c>
      <c r="AE20" s="48">
        <f>'Sprint9(Agile + PLP)'!K20</f>
        <v>0</v>
      </c>
      <c r="AF20" s="48">
        <f>'Sprint9(Agile + PLP)'!N20</f>
        <v>0</v>
      </c>
      <c r="AG20" s="65">
        <f t="shared" si="0"/>
        <v>0</v>
      </c>
    </row>
    <row r="21" spans="1:38" ht="23" x14ac:dyDescent="0.35">
      <c r="A21" s="48">
        <v>18</v>
      </c>
      <c r="B21" s="5">
        <f>'Sprint1(Design+BL)'!B21</f>
        <v>46000823</v>
      </c>
      <c r="C21" s="5" t="str">
        <f>'Sprint1(Design+BL)'!C21</f>
        <v>Pushpraj Kaushik</v>
      </c>
      <c r="D21" s="73"/>
      <c r="E21" s="6"/>
      <c r="F21" s="48">
        <f>'Sprint1(Design+BL)'!N21</f>
        <v>0</v>
      </c>
      <c r="G21" s="48">
        <f>'Sprint1(Design+BL)'!L21</f>
        <v>0</v>
      </c>
      <c r="H21" s="48">
        <f>'Sprint1(Design+BL)'!O21</f>
        <v>0</v>
      </c>
      <c r="I21" s="48">
        <f>'Sprint2(C# +Collection)'!N21</f>
        <v>0</v>
      </c>
      <c r="J21" s="48">
        <f>'Sprint2(C# +Collection)'!L21</f>
        <v>0</v>
      </c>
      <c r="K21" s="48">
        <f>'Sprint2(C# +Collection)'!O21</f>
        <v>0</v>
      </c>
      <c r="L21" s="48">
        <f>'Sprint3(Angular + BootStrap)'!P21</f>
        <v>0</v>
      </c>
      <c r="M21" s="48">
        <f>'Sprint3(Angular + BootStrap)'!N21</f>
        <v>0</v>
      </c>
      <c r="N21" s="48">
        <f>'Sprint3(Angular + BootStrap)'!Q21</f>
        <v>0</v>
      </c>
      <c r="O21" s="48">
        <f>'Sprint4(WPF and ADO.NET)'!N21</f>
        <v>0</v>
      </c>
      <c r="P21" s="48">
        <f>'Sprint4(WPF and ADO.NET)'!L21</f>
        <v>0</v>
      </c>
      <c r="Q21" s="48">
        <f>'Sprint4(WPF and ADO.NET)'!O21</f>
        <v>0</v>
      </c>
      <c r="R21" s="48">
        <f>'Sprint5(ASP.NET MVC + EF)'!P21</f>
        <v>0</v>
      </c>
      <c r="S21" s="48">
        <f>'Sprint5(ASP.NET MVC + EF)'!N21</f>
        <v>0</v>
      </c>
      <c r="T21" s="48">
        <f>'Sprint5(ASP.NET MVC + EF)'!Q21</f>
        <v>0</v>
      </c>
      <c r="U21" s="48">
        <f>'Sprint6(Web API + WCF)'!O21</f>
        <v>0</v>
      </c>
      <c r="V21" s="48">
        <f>'Sprint6(Web API + WCF)'!M21</f>
        <v>0</v>
      </c>
      <c r="W21" s="48">
        <f>'Sprint6(Web API + WCF)'!P21</f>
        <v>0</v>
      </c>
      <c r="X21" s="48">
        <f>'Sprint7(Azure Services)'!N21</f>
        <v>0</v>
      </c>
      <c r="Y21" s="48">
        <f>'Sprint7(Azure Services)'!L21</f>
        <v>0</v>
      </c>
      <c r="Z21" s="48">
        <f>'Sprint7(Azure Services)'!O21</f>
        <v>0</v>
      </c>
      <c r="AA21" s="48">
        <f>'Sprint8(Microservice integrati)'!M21</f>
        <v>0</v>
      </c>
      <c r="AB21" s="48">
        <f>'Sprint8(Microservice integrati)'!K21</f>
        <v>0</v>
      </c>
      <c r="AC21" s="48">
        <f>'Sprint8(Microservice integrati)'!N21</f>
        <v>0</v>
      </c>
      <c r="AD21" s="48">
        <f>'Sprint9(Agile + PLP)'!M21</f>
        <v>0</v>
      </c>
      <c r="AE21" s="48">
        <f>'Sprint9(Agile + PLP)'!K21</f>
        <v>0</v>
      </c>
      <c r="AF21" s="48">
        <f>'Sprint9(Agile + PLP)'!N21</f>
        <v>0</v>
      </c>
      <c r="AG21" s="65">
        <f t="shared" si="0"/>
        <v>0</v>
      </c>
    </row>
    <row r="22" spans="1:38" ht="23" x14ac:dyDescent="0.35">
      <c r="A22" s="48">
        <v>19</v>
      </c>
      <c r="B22" s="5">
        <f>'Sprint1(Design+BL)'!B22</f>
        <v>46001550</v>
      </c>
      <c r="C22" s="5" t="str">
        <f>'Sprint1(Design+BL)'!C22</f>
        <v>Ritwik Sinha</v>
      </c>
      <c r="D22" s="73"/>
      <c r="E22" s="6"/>
      <c r="F22" s="48">
        <f>'Sprint1(Design+BL)'!N22</f>
        <v>0</v>
      </c>
      <c r="G22" s="48">
        <f>'Sprint1(Design+BL)'!L22</f>
        <v>0</v>
      </c>
      <c r="H22" s="48">
        <f>'Sprint1(Design+BL)'!O22</f>
        <v>0</v>
      </c>
      <c r="I22" s="48">
        <f>'Sprint2(C# +Collection)'!N22</f>
        <v>0</v>
      </c>
      <c r="J22" s="48">
        <f>'Sprint2(C# +Collection)'!L22</f>
        <v>0</v>
      </c>
      <c r="K22" s="48">
        <f>'Sprint2(C# +Collection)'!O22</f>
        <v>0</v>
      </c>
      <c r="L22" s="48">
        <f>'Sprint3(Angular + BootStrap)'!P22</f>
        <v>0</v>
      </c>
      <c r="M22" s="48">
        <f>'Sprint3(Angular + BootStrap)'!N22</f>
        <v>0</v>
      </c>
      <c r="N22" s="48">
        <f>'Sprint3(Angular + BootStrap)'!Q22</f>
        <v>0</v>
      </c>
      <c r="O22" s="48">
        <f>'Sprint4(WPF and ADO.NET)'!N22</f>
        <v>0</v>
      </c>
      <c r="P22" s="48">
        <f>'Sprint4(WPF and ADO.NET)'!L22</f>
        <v>0</v>
      </c>
      <c r="Q22" s="48">
        <f>'Sprint4(WPF and ADO.NET)'!O22</f>
        <v>0</v>
      </c>
      <c r="R22" s="48">
        <f>'Sprint5(ASP.NET MVC + EF)'!P22</f>
        <v>0</v>
      </c>
      <c r="S22" s="48">
        <f>'Sprint5(ASP.NET MVC + EF)'!N22</f>
        <v>0</v>
      </c>
      <c r="T22" s="48">
        <f>'Sprint5(ASP.NET MVC + EF)'!Q22</f>
        <v>0</v>
      </c>
      <c r="U22" s="48">
        <f>'Sprint6(Web API + WCF)'!O22</f>
        <v>0</v>
      </c>
      <c r="V22" s="48">
        <f>'Sprint6(Web API + WCF)'!M22</f>
        <v>0</v>
      </c>
      <c r="W22" s="48">
        <f>'Sprint6(Web API + WCF)'!P22</f>
        <v>0</v>
      </c>
      <c r="X22" s="48">
        <f>'Sprint7(Azure Services)'!N22</f>
        <v>0</v>
      </c>
      <c r="Y22" s="48">
        <f>'Sprint7(Azure Services)'!L22</f>
        <v>0</v>
      </c>
      <c r="Z22" s="48">
        <f>'Sprint7(Azure Services)'!O22</f>
        <v>0</v>
      </c>
      <c r="AA22" s="48">
        <f>'Sprint8(Microservice integrati)'!M22</f>
        <v>0</v>
      </c>
      <c r="AB22" s="48">
        <f>'Sprint8(Microservice integrati)'!K22</f>
        <v>0</v>
      </c>
      <c r="AC22" s="48">
        <f>'Sprint8(Microservice integrati)'!N22</f>
        <v>0</v>
      </c>
      <c r="AD22" s="48">
        <f>'Sprint9(Agile + PLP)'!M22</f>
        <v>0</v>
      </c>
      <c r="AE22" s="48">
        <f>'Sprint9(Agile + PLP)'!K22</f>
        <v>0</v>
      </c>
      <c r="AF22" s="48">
        <f>'Sprint9(Agile + PLP)'!N22</f>
        <v>0</v>
      </c>
      <c r="AG22" s="65">
        <f t="shared" si="0"/>
        <v>0</v>
      </c>
    </row>
    <row r="23" spans="1:38" ht="34.5" x14ac:dyDescent="0.35">
      <c r="A23" s="48">
        <v>20</v>
      </c>
      <c r="B23" s="5">
        <f>'Sprint1(Design+BL)'!B23</f>
        <v>46000770</v>
      </c>
      <c r="C23" s="5" t="str">
        <f>'Sprint1(Design+BL)'!C23</f>
        <v>Sowrasree Banerjee</v>
      </c>
      <c r="D23" s="73"/>
      <c r="E23" s="6"/>
      <c r="F23" s="48">
        <f>'Sprint1(Design+BL)'!N23</f>
        <v>0</v>
      </c>
      <c r="G23" s="48">
        <f>'Sprint1(Design+BL)'!L23</f>
        <v>0</v>
      </c>
      <c r="H23" s="48">
        <f>'Sprint1(Design+BL)'!O23</f>
        <v>0</v>
      </c>
      <c r="I23" s="48">
        <f>'Sprint2(C# +Collection)'!N23</f>
        <v>0</v>
      </c>
      <c r="J23" s="48">
        <f>'Sprint2(C# +Collection)'!L23</f>
        <v>0</v>
      </c>
      <c r="K23" s="48">
        <f>'Sprint2(C# +Collection)'!O23</f>
        <v>0</v>
      </c>
      <c r="L23" s="48">
        <f>'Sprint3(Angular + BootStrap)'!P23</f>
        <v>0</v>
      </c>
      <c r="M23" s="48">
        <f>'Sprint3(Angular + BootStrap)'!N23</f>
        <v>0</v>
      </c>
      <c r="N23" s="48">
        <f>'Sprint3(Angular + BootStrap)'!Q23</f>
        <v>0</v>
      </c>
      <c r="O23" s="48">
        <f>'Sprint4(WPF and ADO.NET)'!N23</f>
        <v>0</v>
      </c>
      <c r="P23" s="48">
        <f>'Sprint4(WPF and ADO.NET)'!L23</f>
        <v>0</v>
      </c>
      <c r="Q23" s="48">
        <f>'Sprint4(WPF and ADO.NET)'!O23</f>
        <v>0</v>
      </c>
      <c r="R23" s="48">
        <f>'Sprint5(ASP.NET MVC + EF)'!P23</f>
        <v>0</v>
      </c>
      <c r="S23" s="48">
        <f>'Sprint5(ASP.NET MVC + EF)'!N23</f>
        <v>0</v>
      </c>
      <c r="T23" s="48">
        <f>'Sprint5(ASP.NET MVC + EF)'!Q23</f>
        <v>0</v>
      </c>
      <c r="U23" s="48">
        <f>'Sprint6(Web API + WCF)'!O23</f>
        <v>0</v>
      </c>
      <c r="V23" s="48">
        <f>'Sprint6(Web API + WCF)'!M23</f>
        <v>0</v>
      </c>
      <c r="W23" s="48">
        <f>'Sprint6(Web API + WCF)'!P23</f>
        <v>0</v>
      </c>
      <c r="X23" s="48">
        <f>'Sprint7(Azure Services)'!N23</f>
        <v>0</v>
      </c>
      <c r="Y23" s="48">
        <f>'Sprint7(Azure Services)'!L23</f>
        <v>0</v>
      </c>
      <c r="Z23" s="48">
        <f>'Sprint7(Azure Services)'!O23</f>
        <v>0</v>
      </c>
      <c r="AA23" s="48">
        <f>'Sprint8(Microservice integrati)'!M23</f>
        <v>0</v>
      </c>
      <c r="AB23" s="48">
        <f>'Sprint8(Microservice integrati)'!K23</f>
        <v>0</v>
      </c>
      <c r="AC23" s="48">
        <f>'Sprint8(Microservice integrati)'!N23</f>
        <v>0</v>
      </c>
      <c r="AD23" s="48">
        <f>'Sprint9(Agile + PLP)'!M23</f>
        <v>0</v>
      </c>
      <c r="AE23" s="48">
        <f>'Sprint9(Agile + PLP)'!K23</f>
        <v>0</v>
      </c>
      <c r="AF23" s="48">
        <f>'Sprint9(Agile + PLP)'!N23</f>
        <v>0</v>
      </c>
      <c r="AG23" s="65">
        <f t="shared" si="0"/>
        <v>0</v>
      </c>
    </row>
    <row r="24" spans="1:38" ht="23" x14ac:dyDescent="0.35">
      <c r="A24" s="48">
        <v>21</v>
      </c>
      <c r="B24" s="5">
        <f>'Sprint1(Design+BL)'!B24</f>
        <v>46000475</v>
      </c>
      <c r="C24" s="5" t="str">
        <f>'Sprint1(Design+BL)'!C24</f>
        <v>Rohit Kumar</v>
      </c>
      <c r="D24" s="74"/>
      <c r="E24" s="6"/>
      <c r="F24" s="48">
        <f>'Sprint1(Design+BL)'!N24</f>
        <v>0</v>
      </c>
      <c r="G24" s="48">
        <f>'Sprint1(Design+BL)'!L24</f>
        <v>0</v>
      </c>
      <c r="H24" s="48">
        <f>'Sprint1(Design+BL)'!O24</f>
        <v>0</v>
      </c>
      <c r="I24" s="48">
        <f>'Sprint2(C# +Collection)'!N24</f>
        <v>0</v>
      </c>
      <c r="J24" s="48">
        <f>'Sprint2(C# +Collection)'!L24</f>
        <v>0</v>
      </c>
      <c r="K24" s="48">
        <f>'Sprint2(C# +Collection)'!O24</f>
        <v>0</v>
      </c>
      <c r="L24" s="48">
        <f>'Sprint3(Angular + BootStrap)'!P24</f>
        <v>0</v>
      </c>
      <c r="M24" s="48">
        <f>'Sprint3(Angular + BootStrap)'!N24</f>
        <v>0</v>
      </c>
      <c r="N24" s="48">
        <f>'Sprint3(Angular + BootStrap)'!Q24</f>
        <v>0</v>
      </c>
      <c r="O24" s="48">
        <f>'Sprint4(WPF and ADO.NET)'!N24</f>
        <v>0</v>
      </c>
      <c r="P24" s="48">
        <f>'Sprint4(WPF and ADO.NET)'!L24</f>
        <v>0</v>
      </c>
      <c r="Q24" s="48">
        <f>'Sprint4(WPF and ADO.NET)'!O24</f>
        <v>0</v>
      </c>
      <c r="R24" s="48">
        <f>'Sprint5(ASP.NET MVC + EF)'!P24</f>
        <v>0</v>
      </c>
      <c r="S24" s="48">
        <f>'Sprint5(ASP.NET MVC + EF)'!N24</f>
        <v>0</v>
      </c>
      <c r="T24" s="48">
        <f>'Sprint5(ASP.NET MVC + EF)'!Q24</f>
        <v>0</v>
      </c>
      <c r="U24" s="48">
        <f>'Sprint6(Web API + WCF)'!O24</f>
        <v>0</v>
      </c>
      <c r="V24" s="48">
        <f>'Sprint6(Web API + WCF)'!M24</f>
        <v>0</v>
      </c>
      <c r="W24" s="48">
        <f>'Sprint6(Web API + WCF)'!P24</f>
        <v>0</v>
      </c>
      <c r="X24" s="48">
        <f>'Sprint7(Azure Services)'!N24</f>
        <v>0</v>
      </c>
      <c r="Y24" s="48">
        <f>'Sprint7(Azure Services)'!L24</f>
        <v>0</v>
      </c>
      <c r="Z24" s="48">
        <f>'Sprint7(Azure Services)'!O24</f>
        <v>0</v>
      </c>
      <c r="AA24" s="48">
        <f>'Sprint8(Microservice integrati)'!M24</f>
        <v>0</v>
      </c>
      <c r="AB24" s="48">
        <f>'Sprint8(Microservice integrati)'!K24</f>
        <v>0</v>
      </c>
      <c r="AC24" s="48">
        <f>'Sprint8(Microservice integrati)'!N24</f>
        <v>0</v>
      </c>
      <c r="AD24" s="48">
        <f>'Sprint9(Agile + PLP)'!M24</f>
        <v>0</v>
      </c>
      <c r="AE24" s="48">
        <f>'Sprint9(Agile + PLP)'!K24</f>
        <v>0</v>
      </c>
      <c r="AF24" s="48">
        <f>'Sprint9(Agile + PLP)'!N24</f>
        <v>0</v>
      </c>
      <c r="AG24" s="65">
        <f t="shared" si="0"/>
        <v>0</v>
      </c>
    </row>
    <row r="25" spans="1:38" ht="23" x14ac:dyDescent="0.35">
      <c r="A25" s="48">
        <v>22</v>
      </c>
      <c r="B25" s="5">
        <f>'Sprint1(Design+BL)'!B25</f>
        <v>46000599</v>
      </c>
      <c r="C25" s="5" t="str">
        <f>'Sprint1(Design+BL)'!C25</f>
        <v>Shobhit Pitale</v>
      </c>
      <c r="D25" s="72" t="str">
        <f>'Sprint1(Design+BL)'!D25</f>
        <v>Group 5 - Pecunia</v>
      </c>
      <c r="E25" s="6"/>
      <c r="F25" s="48">
        <f>'Sprint1(Design+BL)'!N25</f>
        <v>0</v>
      </c>
      <c r="G25" s="48">
        <f>'Sprint1(Design+BL)'!L25</f>
        <v>0</v>
      </c>
      <c r="H25" s="48">
        <f>'Sprint1(Design+BL)'!O25</f>
        <v>0</v>
      </c>
      <c r="I25" s="48">
        <f>'Sprint2(C# +Collection)'!N25</f>
        <v>0</v>
      </c>
      <c r="J25" s="48">
        <f>'Sprint2(C# +Collection)'!L25</f>
        <v>0</v>
      </c>
      <c r="K25" s="48">
        <f>'Sprint2(C# +Collection)'!O25</f>
        <v>0</v>
      </c>
      <c r="L25" s="48">
        <f>'Sprint3(Angular + BootStrap)'!P25</f>
        <v>0</v>
      </c>
      <c r="M25" s="48">
        <f>'Sprint3(Angular + BootStrap)'!N25</f>
        <v>0</v>
      </c>
      <c r="N25" s="48">
        <f>'Sprint3(Angular + BootStrap)'!Q25</f>
        <v>0</v>
      </c>
      <c r="O25" s="48">
        <f>'Sprint4(WPF and ADO.NET)'!N25</f>
        <v>0</v>
      </c>
      <c r="P25" s="48">
        <f>'Sprint4(WPF and ADO.NET)'!L25</f>
        <v>0</v>
      </c>
      <c r="Q25" s="48">
        <f>'Sprint4(WPF and ADO.NET)'!O25</f>
        <v>0</v>
      </c>
      <c r="R25" s="48">
        <f>'Sprint5(ASP.NET MVC + EF)'!P25</f>
        <v>0</v>
      </c>
      <c r="S25" s="48">
        <f>'Sprint5(ASP.NET MVC + EF)'!N25</f>
        <v>0</v>
      </c>
      <c r="T25" s="48">
        <f>'Sprint5(ASP.NET MVC + EF)'!Q25</f>
        <v>0</v>
      </c>
      <c r="U25" s="48">
        <f>'Sprint6(Web API + WCF)'!O25</f>
        <v>0</v>
      </c>
      <c r="V25" s="48">
        <f>'Sprint6(Web API + WCF)'!M25</f>
        <v>0</v>
      </c>
      <c r="W25" s="48">
        <f>'Sprint6(Web API + WCF)'!P25</f>
        <v>0</v>
      </c>
      <c r="X25" s="48">
        <f>'Sprint7(Azure Services)'!N25</f>
        <v>0</v>
      </c>
      <c r="Y25" s="48">
        <f>'Sprint7(Azure Services)'!L25</f>
        <v>0</v>
      </c>
      <c r="Z25" s="48">
        <f>'Sprint7(Azure Services)'!O25</f>
        <v>0</v>
      </c>
      <c r="AA25" s="48">
        <f>'Sprint8(Microservice integrati)'!M25</f>
        <v>0</v>
      </c>
      <c r="AB25" s="48">
        <f>'Sprint8(Microservice integrati)'!K25</f>
        <v>0</v>
      </c>
      <c r="AC25" s="48">
        <f>'Sprint8(Microservice integrati)'!N25</f>
        <v>0</v>
      </c>
      <c r="AD25" s="48">
        <f>'Sprint9(Agile + PLP)'!M25</f>
        <v>0</v>
      </c>
      <c r="AE25" s="48">
        <f>'Sprint9(Agile + PLP)'!K25</f>
        <v>0</v>
      </c>
      <c r="AF25" s="48">
        <f>'Sprint9(Agile + PLP)'!N25</f>
        <v>0</v>
      </c>
      <c r="AG25" s="65">
        <f t="shared" si="0"/>
        <v>0</v>
      </c>
    </row>
    <row r="26" spans="1:38" ht="23" x14ac:dyDescent="0.35">
      <c r="A26" s="48">
        <v>23</v>
      </c>
      <c r="B26" s="5">
        <f>'Sprint1(Design+BL)'!B26</f>
        <v>46000699</v>
      </c>
      <c r="C26" s="5" t="str">
        <f>'Sprint1(Design+BL)'!C26</f>
        <v>Akash Singh</v>
      </c>
      <c r="D26" s="73"/>
      <c r="E26" s="6"/>
      <c r="F26" s="48">
        <f>'Sprint1(Design+BL)'!N26</f>
        <v>0</v>
      </c>
      <c r="G26" s="48">
        <f>'Sprint1(Design+BL)'!L26</f>
        <v>0</v>
      </c>
      <c r="H26" s="48">
        <f>'Sprint1(Design+BL)'!O26</f>
        <v>0</v>
      </c>
      <c r="I26" s="48">
        <f>'Sprint2(C# +Collection)'!N26</f>
        <v>0</v>
      </c>
      <c r="J26" s="48">
        <f>'Sprint2(C# +Collection)'!L26</f>
        <v>0</v>
      </c>
      <c r="K26" s="48">
        <f>'Sprint2(C# +Collection)'!O26</f>
        <v>0</v>
      </c>
      <c r="L26" s="48">
        <f>'Sprint3(Angular + BootStrap)'!P26</f>
        <v>0</v>
      </c>
      <c r="M26" s="48">
        <f>'Sprint3(Angular + BootStrap)'!N26</f>
        <v>0</v>
      </c>
      <c r="N26" s="48">
        <f>'Sprint3(Angular + BootStrap)'!Q26</f>
        <v>0</v>
      </c>
      <c r="O26" s="48">
        <f>'Sprint4(WPF and ADO.NET)'!N26</f>
        <v>0</v>
      </c>
      <c r="P26" s="48">
        <f>'Sprint4(WPF and ADO.NET)'!L26</f>
        <v>0</v>
      </c>
      <c r="Q26" s="48">
        <f>'Sprint4(WPF and ADO.NET)'!O26</f>
        <v>0</v>
      </c>
      <c r="R26" s="48">
        <f>'Sprint5(ASP.NET MVC + EF)'!P26</f>
        <v>0</v>
      </c>
      <c r="S26" s="48">
        <f>'Sprint5(ASP.NET MVC + EF)'!N26</f>
        <v>0</v>
      </c>
      <c r="T26" s="48">
        <f>'Sprint5(ASP.NET MVC + EF)'!Q26</f>
        <v>0</v>
      </c>
      <c r="U26" s="48">
        <f>'Sprint6(Web API + WCF)'!O26</f>
        <v>0</v>
      </c>
      <c r="V26" s="48">
        <f>'Sprint6(Web API + WCF)'!M26</f>
        <v>0</v>
      </c>
      <c r="W26" s="48">
        <f>'Sprint6(Web API + WCF)'!P26</f>
        <v>0</v>
      </c>
      <c r="X26" s="48">
        <f>'Sprint7(Azure Services)'!N26</f>
        <v>0</v>
      </c>
      <c r="Y26" s="48">
        <f>'Sprint7(Azure Services)'!L26</f>
        <v>0</v>
      </c>
      <c r="Z26" s="48">
        <f>'Sprint7(Azure Services)'!O26</f>
        <v>0</v>
      </c>
      <c r="AA26" s="48">
        <f>'Sprint8(Microservice integrati)'!M26</f>
        <v>0</v>
      </c>
      <c r="AB26" s="48">
        <f>'Sprint8(Microservice integrati)'!K26</f>
        <v>0</v>
      </c>
      <c r="AC26" s="48">
        <f>'Sprint8(Microservice integrati)'!N26</f>
        <v>0</v>
      </c>
      <c r="AD26" s="48">
        <f>'Sprint9(Agile + PLP)'!M26</f>
        <v>0</v>
      </c>
      <c r="AE26" s="48">
        <f>'Sprint9(Agile + PLP)'!K26</f>
        <v>0</v>
      </c>
      <c r="AF26" s="48">
        <f>'Sprint9(Agile + PLP)'!N26</f>
        <v>0</v>
      </c>
      <c r="AG26" s="65">
        <f t="shared" si="0"/>
        <v>0</v>
      </c>
    </row>
    <row r="27" spans="1:38" ht="34.5" x14ac:dyDescent="0.35">
      <c r="A27" s="48">
        <v>24</v>
      </c>
      <c r="B27" s="5">
        <f>'Sprint1(Design+BL)'!B27</f>
        <v>46000617</v>
      </c>
      <c r="C27" s="5" t="str">
        <f>'Sprint1(Design+BL)'!C27</f>
        <v>Asmita Chandrakar</v>
      </c>
      <c r="D27" s="73"/>
      <c r="E27" s="1"/>
      <c r="F27" s="48">
        <f>'Sprint1(Design+BL)'!N27</f>
        <v>0</v>
      </c>
      <c r="G27" s="48">
        <f>'Sprint1(Design+BL)'!L27</f>
        <v>0</v>
      </c>
      <c r="H27" s="48">
        <f>'Sprint1(Design+BL)'!O27</f>
        <v>0</v>
      </c>
      <c r="I27" s="48">
        <f>'Sprint2(C# +Collection)'!N27</f>
        <v>0</v>
      </c>
      <c r="J27" s="48">
        <f>'Sprint2(C# +Collection)'!L27</f>
        <v>0</v>
      </c>
      <c r="K27" s="48">
        <f>'Sprint2(C# +Collection)'!O27</f>
        <v>0</v>
      </c>
      <c r="L27" s="48">
        <f>'Sprint3(Angular + BootStrap)'!P27</f>
        <v>0</v>
      </c>
      <c r="M27" s="48">
        <f>'Sprint3(Angular + BootStrap)'!N27</f>
        <v>0</v>
      </c>
      <c r="N27" s="48">
        <f>'Sprint3(Angular + BootStrap)'!Q27</f>
        <v>0</v>
      </c>
      <c r="O27" s="48">
        <f>'Sprint4(WPF and ADO.NET)'!N27</f>
        <v>0</v>
      </c>
      <c r="P27" s="48">
        <f>'Sprint4(WPF and ADO.NET)'!L27</f>
        <v>0</v>
      </c>
      <c r="Q27" s="48">
        <f>'Sprint4(WPF and ADO.NET)'!O27</f>
        <v>0</v>
      </c>
      <c r="R27" s="48">
        <f>'Sprint5(ASP.NET MVC + EF)'!P27</f>
        <v>0</v>
      </c>
      <c r="S27" s="48">
        <f>'Sprint5(ASP.NET MVC + EF)'!N27</f>
        <v>0</v>
      </c>
      <c r="T27" s="48">
        <f>'Sprint5(ASP.NET MVC + EF)'!Q27</f>
        <v>0</v>
      </c>
      <c r="U27" s="48">
        <f>'Sprint6(Web API + WCF)'!O27</f>
        <v>0</v>
      </c>
      <c r="V27" s="48">
        <f>'Sprint6(Web API + WCF)'!M27</f>
        <v>0</v>
      </c>
      <c r="W27" s="48">
        <f>'Sprint6(Web API + WCF)'!P27</f>
        <v>0</v>
      </c>
      <c r="X27" s="48">
        <f>'Sprint7(Azure Services)'!N27</f>
        <v>0</v>
      </c>
      <c r="Y27" s="48">
        <f>'Sprint7(Azure Services)'!L27</f>
        <v>0</v>
      </c>
      <c r="Z27" s="48">
        <f>'Sprint7(Azure Services)'!O27</f>
        <v>0</v>
      </c>
      <c r="AA27" s="48">
        <f>'Sprint8(Microservice integrati)'!M27</f>
        <v>0</v>
      </c>
      <c r="AB27" s="48">
        <f>'Sprint8(Microservice integrati)'!K27</f>
        <v>0</v>
      </c>
      <c r="AC27" s="48">
        <f>'Sprint8(Microservice integrati)'!N27</f>
        <v>0</v>
      </c>
      <c r="AD27" s="48">
        <f>'Sprint9(Agile + PLP)'!M27</f>
        <v>0</v>
      </c>
      <c r="AE27" s="48">
        <f>'Sprint9(Agile + PLP)'!K27</f>
        <v>0</v>
      </c>
      <c r="AF27" s="48">
        <f>'Sprint9(Agile + PLP)'!N27</f>
        <v>0</v>
      </c>
      <c r="AG27" s="65">
        <f t="shared" si="0"/>
        <v>0</v>
      </c>
    </row>
    <row r="28" spans="1:38" ht="23" x14ac:dyDescent="0.35">
      <c r="A28" s="48">
        <v>25</v>
      </c>
      <c r="B28" s="5">
        <f>'Sprint1(Design+BL)'!B28</f>
        <v>46000946</v>
      </c>
      <c r="C28" s="5" t="str">
        <f>'Sprint1(Design+BL)'!C28</f>
        <v>Siddharth Taklikar</v>
      </c>
      <c r="D28" s="73"/>
      <c r="E28" s="1"/>
      <c r="F28" s="48">
        <f>'Sprint1(Design+BL)'!N28</f>
        <v>0</v>
      </c>
      <c r="G28" s="48">
        <f>'Sprint1(Design+BL)'!L28</f>
        <v>0</v>
      </c>
      <c r="H28" s="48">
        <f>'Sprint1(Design+BL)'!O28</f>
        <v>0</v>
      </c>
      <c r="I28" s="48">
        <f>'Sprint2(C# +Collection)'!N28</f>
        <v>0</v>
      </c>
      <c r="J28" s="48">
        <f>'Sprint2(C# +Collection)'!L28</f>
        <v>0</v>
      </c>
      <c r="K28" s="48">
        <f>'Sprint2(C# +Collection)'!O28</f>
        <v>0</v>
      </c>
      <c r="L28" s="48">
        <f>'Sprint3(Angular + BootStrap)'!P28</f>
        <v>0</v>
      </c>
      <c r="M28" s="48">
        <f>'Sprint3(Angular + BootStrap)'!N28</f>
        <v>0</v>
      </c>
      <c r="N28" s="48">
        <f>'Sprint3(Angular + BootStrap)'!Q28</f>
        <v>0</v>
      </c>
      <c r="O28" s="48">
        <f>'Sprint4(WPF and ADO.NET)'!N28</f>
        <v>0</v>
      </c>
      <c r="P28" s="48">
        <f>'Sprint4(WPF and ADO.NET)'!L28</f>
        <v>0</v>
      </c>
      <c r="Q28" s="48">
        <f>'Sprint4(WPF and ADO.NET)'!O28</f>
        <v>0</v>
      </c>
      <c r="R28" s="48">
        <f>'Sprint5(ASP.NET MVC + EF)'!P28</f>
        <v>0</v>
      </c>
      <c r="S28" s="48">
        <f>'Sprint5(ASP.NET MVC + EF)'!N28</f>
        <v>0</v>
      </c>
      <c r="T28" s="48">
        <f>'Sprint5(ASP.NET MVC + EF)'!Q28</f>
        <v>0</v>
      </c>
      <c r="U28" s="48">
        <f>'Sprint6(Web API + WCF)'!O28</f>
        <v>0</v>
      </c>
      <c r="V28" s="48">
        <f>'Sprint6(Web API + WCF)'!M28</f>
        <v>0</v>
      </c>
      <c r="W28" s="48">
        <f>'Sprint6(Web API + WCF)'!P28</f>
        <v>0</v>
      </c>
      <c r="X28" s="48">
        <f>'Sprint7(Azure Services)'!N28</f>
        <v>0</v>
      </c>
      <c r="Y28" s="48">
        <f>'Sprint7(Azure Services)'!L28</f>
        <v>0</v>
      </c>
      <c r="Z28" s="48">
        <f>'Sprint7(Azure Services)'!O28</f>
        <v>0</v>
      </c>
      <c r="AA28" s="48">
        <f>'Sprint8(Microservice integrati)'!M28</f>
        <v>0</v>
      </c>
      <c r="AB28" s="48">
        <f>'Sprint8(Microservice integrati)'!K28</f>
        <v>0</v>
      </c>
      <c r="AC28" s="48">
        <f>'Sprint8(Microservice integrati)'!N28</f>
        <v>0</v>
      </c>
      <c r="AD28" s="48">
        <f>'Sprint9(Agile + PLP)'!M28</f>
        <v>0</v>
      </c>
      <c r="AE28" s="48">
        <f>'Sprint9(Agile + PLP)'!K28</f>
        <v>0</v>
      </c>
      <c r="AF28" s="48">
        <f>'Sprint9(Agile + PLP)'!N28</f>
        <v>0</v>
      </c>
      <c r="AG28" s="65">
        <f t="shared" si="0"/>
        <v>0</v>
      </c>
    </row>
    <row r="29" spans="1:38" ht="34.5" x14ac:dyDescent="0.35">
      <c r="A29" s="48">
        <v>26</v>
      </c>
      <c r="B29" s="5">
        <f>'Sprint1(Design+BL)'!B29</f>
        <v>46001050</v>
      </c>
      <c r="C29" s="5" t="str">
        <f>'Sprint1(Design+BL)'!C29</f>
        <v>Kata Tarunsree</v>
      </c>
      <c r="D29" s="74"/>
      <c r="E29" s="1"/>
      <c r="F29" s="48">
        <f>'Sprint1(Design+BL)'!N29</f>
        <v>0</v>
      </c>
      <c r="G29" s="48">
        <f>'Sprint1(Design+BL)'!L29</f>
        <v>0</v>
      </c>
      <c r="H29" s="48">
        <f>'Sprint1(Design+BL)'!O29</f>
        <v>0</v>
      </c>
      <c r="I29" s="48">
        <f>'Sprint2(C# +Collection)'!N29</f>
        <v>0</v>
      </c>
      <c r="J29" s="48">
        <f>'Sprint2(C# +Collection)'!L29</f>
        <v>0</v>
      </c>
      <c r="K29" s="48">
        <f>'Sprint2(C# +Collection)'!O29</f>
        <v>0</v>
      </c>
      <c r="L29" s="48">
        <f>'Sprint3(Angular + BootStrap)'!P29</f>
        <v>0</v>
      </c>
      <c r="M29" s="48">
        <f>'Sprint3(Angular + BootStrap)'!N29</f>
        <v>0</v>
      </c>
      <c r="N29" s="48">
        <f>'Sprint3(Angular + BootStrap)'!Q29</f>
        <v>0</v>
      </c>
      <c r="O29" s="48">
        <f>'Sprint4(WPF and ADO.NET)'!N29</f>
        <v>0</v>
      </c>
      <c r="P29" s="48">
        <f>'Sprint4(WPF and ADO.NET)'!L29</f>
        <v>0</v>
      </c>
      <c r="Q29" s="48">
        <f>'Sprint4(WPF and ADO.NET)'!O29</f>
        <v>0</v>
      </c>
      <c r="R29" s="48">
        <f>'Sprint5(ASP.NET MVC + EF)'!P29</f>
        <v>0</v>
      </c>
      <c r="S29" s="48">
        <f>'Sprint5(ASP.NET MVC + EF)'!N29</f>
        <v>0</v>
      </c>
      <c r="T29" s="48">
        <f>'Sprint5(ASP.NET MVC + EF)'!Q29</f>
        <v>0</v>
      </c>
      <c r="U29" s="48">
        <f>'Sprint6(Web API + WCF)'!O29</f>
        <v>0</v>
      </c>
      <c r="V29" s="48">
        <f>'Sprint6(Web API + WCF)'!M29</f>
        <v>0</v>
      </c>
      <c r="W29" s="48">
        <f>'Sprint6(Web API + WCF)'!P29</f>
        <v>0</v>
      </c>
      <c r="X29" s="48">
        <f>'Sprint7(Azure Services)'!N29</f>
        <v>0</v>
      </c>
      <c r="Y29" s="48">
        <f>'Sprint7(Azure Services)'!L29</f>
        <v>0</v>
      </c>
      <c r="Z29" s="48">
        <f>'Sprint7(Azure Services)'!O29</f>
        <v>0</v>
      </c>
      <c r="AA29" s="48">
        <f>'Sprint8(Microservice integrati)'!M29</f>
        <v>0</v>
      </c>
      <c r="AB29" s="48">
        <f>'Sprint8(Microservice integrati)'!K29</f>
        <v>0</v>
      </c>
      <c r="AC29" s="48">
        <f>'Sprint8(Microservice integrati)'!N29</f>
        <v>0</v>
      </c>
      <c r="AD29" s="48">
        <f>'Sprint9(Agile + PLP)'!M29</f>
        <v>0</v>
      </c>
      <c r="AE29" s="48">
        <f>'Sprint9(Agile + PLP)'!K29</f>
        <v>0</v>
      </c>
      <c r="AF29" s="48">
        <f>'Sprint9(Agile + PLP)'!N29</f>
        <v>0</v>
      </c>
      <c r="AG29" s="65">
        <f t="shared" si="0"/>
        <v>0</v>
      </c>
    </row>
    <row r="30" spans="1:38" ht="23" x14ac:dyDescent="0.35">
      <c r="A30" s="48">
        <v>27</v>
      </c>
      <c r="B30" s="5">
        <f>'Sprint1(Design+BL)'!B30</f>
        <v>46000496</v>
      </c>
      <c r="C30" s="5" t="str">
        <f>'Sprint1(Design+BL)'!C30</f>
        <v>Aishwarya Sarna</v>
      </c>
      <c r="D30" s="72" t="str">
        <f>'Sprint1(Design+BL)'!D30</f>
        <v>Group 6 - Pecunia</v>
      </c>
      <c r="E30" s="1"/>
      <c r="F30" s="48">
        <f>'Sprint1(Design+BL)'!N30</f>
        <v>0</v>
      </c>
      <c r="G30" s="48">
        <f>'Sprint1(Design+BL)'!L30</f>
        <v>0</v>
      </c>
      <c r="H30" s="48">
        <f>'Sprint1(Design+BL)'!O30</f>
        <v>0</v>
      </c>
      <c r="I30" s="48">
        <f>'Sprint2(C# +Collection)'!N30</f>
        <v>0</v>
      </c>
      <c r="J30" s="48">
        <f>'Sprint2(C# +Collection)'!L30</f>
        <v>0</v>
      </c>
      <c r="K30" s="48">
        <f>'Sprint2(C# +Collection)'!O30</f>
        <v>0</v>
      </c>
      <c r="L30" s="48">
        <f>'Sprint3(Angular + BootStrap)'!P30</f>
        <v>0</v>
      </c>
      <c r="M30" s="48">
        <f>'Sprint3(Angular + BootStrap)'!N30</f>
        <v>0</v>
      </c>
      <c r="N30" s="48">
        <f>'Sprint3(Angular + BootStrap)'!Q30</f>
        <v>0</v>
      </c>
      <c r="O30" s="48">
        <f>'Sprint4(WPF and ADO.NET)'!N30</f>
        <v>0</v>
      </c>
      <c r="P30" s="48">
        <f>'Sprint4(WPF and ADO.NET)'!L30</f>
        <v>0</v>
      </c>
      <c r="Q30" s="48">
        <f>'Sprint4(WPF and ADO.NET)'!O30</f>
        <v>0</v>
      </c>
      <c r="R30" s="48">
        <f>'Sprint5(ASP.NET MVC + EF)'!P30</f>
        <v>0</v>
      </c>
      <c r="S30" s="48">
        <f>'Sprint5(ASP.NET MVC + EF)'!N30</f>
        <v>0</v>
      </c>
      <c r="T30" s="48">
        <f>'Sprint5(ASP.NET MVC + EF)'!Q30</f>
        <v>0</v>
      </c>
      <c r="U30" s="48">
        <f>'Sprint6(Web API + WCF)'!O30</f>
        <v>0</v>
      </c>
      <c r="V30" s="48">
        <f>'Sprint6(Web API + WCF)'!M30</f>
        <v>0</v>
      </c>
      <c r="W30" s="48">
        <f>'Sprint6(Web API + WCF)'!P30</f>
        <v>0</v>
      </c>
      <c r="X30" s="48">
        <f>'Sprint7(Azure Services)'!N30</f>
        <v>0</v>
      </c>
      <c r="Y30" s="48">
        <f>'Sprint7(Azure Services)'!L30</f>
        <v>0</v>
      </c>
      <c r="Z30" s="48">
        <f>'Sprint7(Azure Services)'!O30</f>
        <v>0</v>
      </c>
      <c r="AA30" s="48">
        <f>'Sprint8(Microservice integrati)'!M30</f>
        <v>0</v>
      </c>
      <c r="AB30" s="48">
        <f>'Sprint8(Microservice integrati)'!K30</f>
        <v>0</v>
      </c>
      <c r="AC30" s="48">
        <f>'Sprint8(Microservice integrati)'!N30</f>
        <v>0</v>
      </c>
      <c r="AD30" s="48">
        <f>'Sprint9(Agile + PLP)'!M30</f>
        <v>0</v>
      </c>
      <c r="AE30" s="48">
        <f>'Sprint9(Agile + PLP)'!K30</f>
        <v>0</v>
      </c>
      <c r="AF30" s="48">
        <f>'Sprint9(Agile + PLP)'!N30</f>
        <v>0</v>
      </c>
      <c r="AG30" s="65">
        <f t="shared" si="0"/>
        <v>0</v>
      </c>
    </row>
    <row r="31" spans="1:38" ht="23" x14ac:dyDescent="0.35">
      <c r="A31" s="48">
        <v>28</v>
      </c>
      <c r="B31" s="5">
        <f>'Sprint1(Design+BL)'!B31</f>
        <v>46000604</v>
      </c>
      <c r="C31" s="5" t="str">
        <f>'Sprint1(Design+BL)'!C31</f>
        <v>Ayush Soni</v>
      </c>
      <c r="D31" s="73"/>
      <c r="E31" s="1"/>
      <c r="F31" s="48">
        <f>'Sprint1(Design+BL)'!N31</f>
        <v>0</v>
      </c>
      <c r="G31" s="48">
        <f>'Sprint1(Design+BL)'!L31</f>
        <v>0</v>
      </c>
      <c r="H31" s="48">
        <f>'Sprint1(Design+BL)'!O31</f>
        <v>0</v>
      </c>
      <c r="I31" s="48">
        <f>'Sprint2(C# +Collection)'!N31</f>
        <v>0</v>
      </c>
      <c r="J31" s="48">
        <f>'Sprint2(C# +Collection)'!L31</f>
        <v>0</v>
      </c>
      <c r="K31" s="48">
        <f>'Sprint2(C# +Collection)'!O31</f>
        <v>0</v>
      </c>
      <c r="L31" s="48">
        <f>'Sprint3(Angular + BootStrap)'!P31</f>
        <v>0</v>
      </c>
      <c r="M31" s="48">
        <f>'Sprint3(Angular + BootStrap)'!N31</f>
        <v>0</v>
      </c>
      <c r="N31" s="48">
        <f>'Sprint3(Angular + BootStrap)'!Q31</f>
        <v>0</v>
      </c>
      <c r="O31" s="48">
        <f>'Sprint4(WPF and ADO.NET)'!N31</f>
        <v>0</v>
      </c>
      <c r="P31" s="48">
        <f>'Sprint4(WPF and ADO.NET)'!L31</f>
        <v>0</v>
      </c>
      <c r="Q31" s="48">
        <f>'Sprint4(WPF and ADO.NET)'!O31</f>
        <v>0</v>
      </c>
      <c r="R31" s="48">
        <f>'Sprint5(ASP.NET MVC + EF)'!P31</f>
        <v>0</v>
      </c>
      <c r="S31" s="48">
        <f>'Sprint5(ASP.NET MVC + EF)'!N31</f>
        <v>0</v>
      </c>
      <c r="T31" s="48">
        <f>'Sprint5(ASP.NET MVC + EF)'!Q31</f>
        <v>0</v>
      </c>
      <c r="U31" s="48">
        <f>'Sprint6(Web API + WCF)'!O31</f>
        <v>0</v>
      </c>
      <c r="V31" s="48">
        <f>'Sprint6(Web API + WCF)'!M31</f>
        <v>0</v>
      </c>
      <c r="W31" s="48">
        <f>'Sprint6(Web API + WCF)'!P31</f>
        <v>0</v>
      </c>
      <c r="X31" s="48">
        <f>'Sprint7(Azure Services)'!N31</f>
        <v>0</v>
      </c>
      <c r="Y31" s="48">
        <f>'Sprint7(Azure Services)'!L31</f>
        <v>0</v>
      </c>
      <c r="Z31" s="48">
        <f>'Sprint7(Azure Services)'!O31</f>
        <v>0</v>
      </c>
      <c r="AA31" s="48">
        <f>'Sprint8(Microservice integrati)'!M31</f>
        <v>0</v>
      </c>
      <c r="AB31" s="48">
        <f>'Sprint8(Microservice integrati)'!K31</f>
        <v>0</v>
      </c>
      <c r="AC31" s="48">
        <f>'Sprint8(Microservice integrati)'!N31</f>
        <v>0</v>
      </c>
      <c r="AD31" s="48">
        <f>'Sprint9(Agile + PLP)'!M31</f>
        <v>0</v>
      </c>
      <c r="AE31" s="48">
        <f>'Sprint9(Agile + PLP)'!K31</f>
        <v>0</v>
      </c>
      <c r="AF31" s="48">
        <f>'Sprint9(Agile + PLP)'!N31</f>
        <v>0</v>
      </c>
      <c r="AG31" s="65">
        <f t="shared" si="0"/>
        <v>0</v>
      </c>
    </row>
    <row r="32" spans="1:38" ht="23" x14ac:dyDescent="0.35">
      <c r="A32" s="48">
        <v>29</v>
      </c>
      <c r="B32" s="5">
        <f>'Sprint1(Design+BL)'!B32</f>
        <v>46000823</v>
      </c>
      <c r="C32" s="5" t="str">
        <f>'Sprint1(Design+BL)'!C32</f>
        <v>Pushpraj Kaushik</v>
      </c>
      <c r="D32" s="73"/>
      <c r="E32" s="1"/>
      <c r="F32" s="48">
        <f>'Sprint1(Design+BL)'!N32</f>
        <v>0</v>
      </c>
      <c r="G32" s="48">
        <f>'Sprint1(Design+BL)'!L32</f>
        <v>0</v>
      </c>
      <c r="H32" s="48">
        <f>'Sprint1(Design+BL)'!O32</f>
        <v>0</v>
      </c>
      <c r="I32" s="48">
        <f>'Sprint2(C# +Collection)'!N32</f>
        <v>0</v>
      </c>
      <c r="J32" s="48">
        <f>'Sprint2(C# +Collection)'!L32</f>
        <v>0</v>
      </c>
      <c r="K32" s="48">
        <f>'Sprint2(C# +Collection)'!O32</f>
        <v>0</v>
      </c>
      <c r="L32" s="48">
        <f>'Sprint3(Angular + BootStrap)'!P32</f>
        <v>0</v>
      </c>
      <c r="M32" s="48">
        <f>'Sprint3(Angular + BootStrap)'!N32</f>
        <v>0</v>
      </c>
      <c r="N32" s="48">
        <f>'Sprint3(Angular + BootStrap)'!Q32</f>
        <v>0</v>
      </c>
      <c r="O32" s="48">
        <f>'Sprint4(WPF and ADO.NET)'!N32</f>
        <v>0</v>
      </c>
      <c r="P32" s="48">
        <f>'Sprint4(WPF and ADO.NET)'!L32</f>
        <v>0</v>
      </c>
      <c r="Q32" s="48">
        <f>'Sprint4(WPF and ADO.NET)'!O32</f>
        <v>0</v>
      </c>
      <c r="R32" s="48">
        <f>'Sprint5(ASP.NET MVC + EF)'!P32</f>
        <v>0</v>
      </c>
      <c r="S32" s="48">
        <f>'Sprint5(ASP.NET MVC + EF)'!N32</f>
        <v>0</v>
      </c>
      <c r="T32" s="48">
        <f>'Sprint5(ASP.NET MVC + EF)'!Q32</f>
        <v>0</v>
      </c>
      <c r="U32" s="48">
        <f>'Sprint6(Web API + WCF)'!O32</f>
        <v>0</v>
      </c>
      <c r="V32" s="48">
        <f>'Sprint6(Web API + WCF)'!M32</f>
        <v>0</v>
      </c>
      <c r="W32" s="48">
        <f>'Sprint6(Web API + WCF)'!P32</f>
        <v>0</v>
      </c>
      <c r="X32" s="48">
        <f>'Sprint7(Azure Services)'!N32</f>
        <v>0</v>
      </c>
      <c r="Y32" s="48">
        <f>'Sprint7(Azure Services)'!L32</f>
        <v>0</v>
      </c>
      <c r="Z32" s="48">
        <f>'Sprint7(Azure Services)'!O32</f>
        <v>0</v>
      </c>
      <c r="AA32" s="48">
        <f>'Sprint8(Microservice integrati)'!M32</f>
        <v>0</v>
      </c>
      <c r="AB32" s="48">
        <f>'Sprint8(Microservice integrati)'!K32</f>
        <v>0</v>
      </c>
      <c r="AC32" s="48">
        <f>'Sprint8(Microservice integrati)'!N32</f>
        <v>0</v>
      </c>
      <c r="AD32" s="48">
        <f>'Sprint9(Agile + PLP)'!M32</f>
        <v>0</v>
      </c>
      <c r="AE32" s="48">
        <f>'Sprint9(Agile + PLP)'!K32</f>
        <v>0</v>
      </c>
      <c r="AF32" s="48">
        <f>'Sprint9(Agile + PLP)'!N32</f>
        <v>0</v>
      </c>
      <c r="AG32" s="65">
        <f t="shared" si="0"/>
        <v>0</v>
      </c>
    </row>
    <row r="33" spans="1:33" ht="23" x14ac:dyDescent="0.35">
      <c r="A33" s="48">
        <v>30</v>
      </c>
      <c r="B33" s="5">
        <f>'Sprint1(Design+BL)'!B33</f>
        <v>46003230</v>
      </c>
      <c r="C33" s="5" t="str">
        <f>'Sprint1(Design+BL)'!C33</f>
        <v>Akshay Tople</v>
      </c>
      <c r="D33" s="73"/>
      <c r="E33" s="1"/>
      <c r="F33" s="48">
        <f>'Sprint1(Design+BL)'!N33</f>
        <v>0</v>
      </c>
      <c r="G33" s="48">
        <f>'Sprint1(Design+BL)'!L33</f>
        <v>0</v>
      </c>
      <c r="H33" s="48">
        <f>'Sprint1(Design+BL)'!O33</f>
        <v>0</v>
      </c>
      <c r="I33" s="48">
        <f>'Sprint2(C# +Collection)'!N33</f>
        <v>0</v>
      </c>
      <c r="J33" s="48">
        <f>'Sprint2(C# +Collection)'!L33</f>
        <v>0</v>
      </c>
      <c r="K33" s="48">
        <f>'Sprint2(C# +Collection)'!O33</f>
        <v>0</v>
      </c>
      <c r="L33" s="48">
        <f>'Sprint3(Angular + BootStrap)'!P33</f>
        <v>0</v>
      </c>
      <c r="M33" s="48">
        <f>'Sprint3(Angular + BootStrap)'!N33</f>
        <v>0</v>
      </c>
      <c r="N33" s="48">
        <f>'Sprint3(Angular + BootStrap)'!Q33</f>
        <v>0</v>
      </c>
      <c r="O33" s="48">
        <f>'Sprint4(WPF and ADO.NET)'!N33</f>
        <v>0</v>
      </c>
      <c r="P33" s="48">
        <f>'Sprint4(WPF and ADO.NET)'!L33</f>
        <v>0</v>
      </c>
      <c r="Q33" s="48">
        <f>'Sprint4(WPF and ADO.NET)'!O33</f>
        <v>0</v>
      </c>
      <c r="R33" s="48">
        <f>'Sprint5(ASP.NET MVC + EF)'!P33</f>
        <v>0</v>
      </c>
      <c r="S33" s="48">
        <f>'Sprint5(ASP.NET MVC + EF)'!N33</f>
        <v>0</v>
      </c>
      <c r="T33" s="48">
        <f>'Sprint5(ASP.NET MVC + EF)'!Q33</f>
        <v>0</v>
      </c>
      <c r="U33" s="48">
        <f>'Sprint6(Web API + WCF)'!O33</f>
        <v>0</v>
      </c>
      <c r="V33" s="48">
        <f>'Sprint6(Web API + WCF)'!M33</f>
        <v>0</v>
      </c>
      <c r="W33" s="48">
        <f>'Sprint6(Web API + WCF)'!P33</f>
        <v>0</v>
      </c>
      <c r="X33" s="48">
        <f>'Sprint7(Azure Services)'!N33</f>
        <v>0</v>
      </c>
      <c r="Y33" s="48">
        <f>'Sprint7(Azure Services)'!L33</f>
        <v>0</v>
      </c>
      <c r="Z33" s="48">
        <f>'Sprint7(Azure Services)'!O33</f>
        <v>0</v>
      </c>
      <c r="AA33" s="48">
        <f>'Sprint8(Microservice integrati)'!M33</f>
        <v>0</v>
      </c>
      <c r="AB33" s="48">
        <f>'Sprint8(Microservice integrati)'!K33</f>
        <v>0</v>
      </c>
      <c r="AC33" s="48">
        <f>'Sprint8(Microservice integrati)'!N33</f>
        <v>0</v>
      </c>
      <c r="AD33" s="48">
        <f>'Sprint9(Agile + PLP)'!M33</f>
        <v>0</v>
      </c>
      <c r="AE33" s="48">
        <f>'Sprint9(Agile + PLP)'!K33</f>
        <v>0</v>
      </c>
      <c r="AF33" s="48">
        <f>'Sprint9(Agile + PLP)'!N33</f>
        <v>0</v>
      </c>
      <c r="AG33" s="65">
        <f t="shared" si="0"/>
        <v>0</v>
      </c>
    </row>
    <row r="34" spans="1:33" ht="23" x14ac:dyDescent="0.35">
      <c r="A34" s="48">
        <v>31</v>
      </c>
      <c r="B34" s="5">
        <f>'Sprint1(Design+BL)'!B34</f>
        <v>46000799</v>
      </c>
      <c r="C34" s="5" t="str">
        <f>'Sprint1(Design+BL)'!C34</f>
        <v>Mahendra Golla</v>
      </c>
      <c r="D34" s="74"/>
      <c r="E34" s="1"/>
      <c r="F34" s="48">
        <f>'Sprint1(Design+BL)'!N34</f>
        <v>0</v>
      </c>
      <c r="G34" s="48">
        <f>'Sprint1(Design+BL)'!L34</f>
        <v>0</v>
      </c>
      <c r="H34" s="48">
        <f>'Sprint1(Design+BL)'!O34</f>
        <v>0</v>
      </c>
      <c r="I34" s="48">
        <f>'Sprint2(C# +Collection)'!N34</f>
        <v>0</v>
      </c>
      <c r="J34" s="48">
        <f>'Sprint2(C# +Collection)'!L34</f>
        <v>0</v>
      </c>
      <c r="K34" s="48">
        <f>'Sprint2(C# +Collection)'!O34</f>
        <v>0</v>
      </c>
      <c r="L34" s="48">
        <f>'Sprint3(Angular + BootStrap)'!P34</f>
        <v>0</v>
      </c>
      <c r="M34" s="48">
        <f>'Sprint3(Angular + BootStrap)'!N34</f>
        <v>0</v>
      </c>
      <c r="N34" s="48">
        <f>'Sprint3(Angular + BootStrap)'!Q34</f>
        <v>0</v>
      </c>
      <c r="O34" s="48">
        <f>'Sprint4(WPF and ADO.NET)'!N34</f>
        <v>0</v>
      </c>
      <c r="P34" s="48">
        <f>'Sprint4(WPF and ADO.NET)'!L34</f>
        <v>0</v>
      </c>
      <c r="Q34" s="48">
        <f>'Sprint4(WPF and ADO.NET)'!O34</f>
        <v>0</v>
      </c>
      <c r="R34" s="48">
        <f>'Sprint5(ASP.NET MVC + EF)'!P34</f>
        <v>0</v>
      </c>
      <c r="S34" s="48">
        <f>'Sprint5(ASP.NET MVC + EF)'!N34</f>
        <v>0</v>
      </c>
      <c r="T34" s="48">
        <f>'Sprint5(ASP.NET MVC + EF)'!Q34</f>
        <v>0</v>
      </c>
      <c r="U34" s="48">
        <f>'Sprint6(Web API + WCF)'!O34</f>
        <v>0</v>
      </c>
      <c r="V34" s="48">
        <f>'Sprint6(Web API + WCF)'!M34</f>
        <v>0</v>
      </c>
      <c r="W34" s="48">
        <f>'Sprint6(Web API + WCF)'!P34</f>
        <v>0</v>
      </c>
      <c r="X34" s="48">
        <f>'Sprint7(Azure Services)'!N34</f>
        <v>0</v>
      </c>
      <c r="Y34" s="48">
        <f>'Sprint7(Azure Services)'!L34</f>
        <v>0</v>
      </c>
      <c r="Z34" s="48">
        <f>'Sprint7(Azure Services)'!O34</f>
        <v>0</v>
      </c>
      <c r="AA34" s="48">
        <f>'Sprint8(Microservice integrati)'!M34</f>
        <v>0</v>
      </c>
      <c r="AB34" s="48">
        <f>'Sprint8(Microservice integrati)'!K34</f>
        <v>0</v>
      </c>
      <c r="AC34" s="48">
        <f>'Sprint8(Microservice integrati)'!N34</f>
        <v>0</v>
      </c>
      <c r="AD34" s="48">
        <f>'Sprint9(Agile + PLP)'!M34</f>
        <v>0</v>
      </c>
      <c r="AE34" s="48">
        <f>'Sprint9(Agile + PLP)'!K34</f>
        <v>0</v>
      </c>
      <c r="AF34" s="48">
        <f>'Sprint9(Agile + PLP)'!N34</f>
        <v>0</v>
      </c>
      <c r="AG34" s="65">
        <f t="shared" si="0"/>
        <v>0</v>
      </c>
    </row>
  </sheetData>
  <mergeCells count="20">
    <mergeCell ref="D30:D34"/>
    <mergeCell ref="AD2:AF2"/>
    <mergeCell ref="D4:D8"/>
    <mergeCell ref="D9:D14"/>
    <mergeCell ref="D15:D19"/>
    <mergeCell ref="D20:D24"/>
    <mergeCell ref="A2:A3"/>
    <mergeCell ref="R2:T2"/>
    <mergeCell ref="U2:W2"/>
    <mergeCell ref="X2:Z2"/>
    <mergeCell ref="AA2:AC2"/>
    <mergeCell ref="B2:B3"/>
    <mergeCell ref="C2:C3"/>
    <mergeCell ref="D2:D3"/>
    <mergeCell ref="E2:E3"/>
    <mergeCell ref="O2:Q2"/>
    <mergeCell ref="F2:H2"/>
    <mergeCell ref="I2:K2"/>
    <mergeCell ref="L2:N2"/>
    <mergeCell ref="D25:D29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4"/>
  <sheetViews>
    <sheetView topLeftCell="A24" zoomScale="95" zoomScaleNormal="95" workbookViewId="0">
      <selection activeCell="D4" sqref="D4:D34"/>
    </sheetView>
  </sheetViews>
  <sheetFormatPr defaultRowHeight="14.5" x14ac:dyDescent="0.35"/>
  <cols>
    <col min="1" max="1" width="8.7265625" style="16"/>
    <col min="2" max="2" width="12" style="4" customWidth="1"/>
    <col min="3" max="3" width="12.1796875" style="4" customWidth="1"/>
    <col min="4" max="5" width="8.7265625" style="4"/>
    <col min="6" max="6" width="9.90625" style="4" customWidth="1"/>
    <col min="7" max="7" width="8" style="4" customWidth="1"/>
    <col min="8" max="8" width="7" style="4" customWidth="1"/>
    <col min="9" max="9" width="13.90625" style="4" customWidth="1"/>
    <col min="10" max="10" width="10.6328125" style="4" customWidth="1"/>
    <col min="11" max="11" width="8.453125" style="4" customWidth="1"/>
    <col min="12" max="12" width="5.08984375" style="4" bestFit="1" customWidth="1"/>
    <col min="13" max="13" width="15.81640625" style="4" customWidth="1"/>
    <col min="14" max="14" width="16.54296875" style="4" customWidth="1"/>
    <col min="15" max="15" width="27.54296875" style="4" customWidth="1"/>
    <col min="16" max="16" width="25.36328125" style="4" customWidth="1"/>
    <col min="17" max="17" width="17.453125" style="4" customWidth="1"/>
    <col min="18" max="18" width="16.1796875" style="4" customWidth="1"/>
    <col min="19" max="16384" width="8.7265625" style="4"/>
  </cols>
  <sheetData>
    <row r="1" spans="1:18" x14ac:dyDescent="0.35">
      <c r="A1" s="19" t="s">
        <v>96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8" ht="87" x14ac:dyDescent="0.35">
      <c r="A2" s="17" t="s">
        <v>0</v>
      </c>
      <c r="B2" s="17" t="s">
        <v>1</v>
      </c>
      <c r="C2" s="17" t="s">
        <v>2</v>
      </c>
      <c r="D2" s="20" t="s">
        <v>9</v>
      </c>
      <c r="E2" s="20" t="s">
        <v>10</v>
      </c>
      <c r="F2" s="9" t="s">
        <v>28</v>
      </c>
      <c r="G2" s="9" t="s">
        <v>11</v>
      </c>
      <c r="H2" s="9" t="s">
        <v>12</v>
      </c>
      <c r="I2" s="9" t="s">
        <v>57</v>
      </c>
      <c r="J2" s="9" t="s">
        <v>21</v>
      </c>
      <c r="K2" s="9" t="s">
        <v>7</v>
      </c>
      <c r="L2" s="8" t="s">
        <v>3</v>
      </c>
      <c r="M2" s="8" t="s">
        <v>4</v>
      </c>
      <c r="N2" s="18" t="s">
        <v>20</v>
      </c>
      <c r="O2" s="17" t="s">
        <v>19</v>
      </c>
      <c r="P2" s="23"/>
      <c r="Q2" s="23"/>
      <c r="R2" s="23"/>
    </row>
    <row r="3" spans="1:18" x14ac:dyDescent="0.35">
      <c r="A3" s="17"/>
      <c r="B3" s="17"/>
      <c r="C3" s="17"/>
      <c r="D3" s="21"/>
      <c r="E3" s="21"/>
      <c r="F3" s="8">
        <v>35</v>
      </c>
      <c r="G3" s="8">
        <v>20</v>
      </c>
      <c r="H3" s="8">
        <v>5</v>
      </c>
      <c r="I3" s="8">
        <v>15</v>
      </c>
      <c r="J3" s="8">
        <v>15</v>
      </c>
      <c r="K3" s="8">
        <v>10</v>
      </c>
      <c r="L3" s="8">
        <f t="shared" ref="L3:L14" si="0">SUM(F3:K3)</f>
        <v>100</v>
      </c>
      <c r="M3" s="8"/>
      <c r="N3" s="18"/>
      <c r="O3" s="17"/>
      <c r="P3" s="23"/>
      <c r="Q3" s="23"/>
      <c r="R3" s="23"/>
    </row>
    <row r="4" spans="1:18" ht="52" customHeight="1" x14ac:dyDescent="0.35">
      <c r="A4" s="48">
        <v>1</v>
      </c>
      <c r="B4" s="5">
        <f>'Sprint1(Design+BL)'!B4</f>
        <v>46000611</v>
      </c>
      <c r="C4" s="6" t="str">
        <f>'Sprint1(Design+BL)'!C4</f>
        <v>Shreyas Pandey</v>
      </c>
      <c r="D4" s="72" t="str">
        <f>'Sprint1(Design+BL)'!D4</f>
        <v>Group 1 - Great Outdoors</v>
      </c>
      <c r="E4" s="7"/>
      <c r="F4" s="1"/>
      <c r="G4" s="1"/>
      <c r="H4" s="1"/>
      <c r="I4" s="1"/>
      <c r="J4" s="1"/>
      <c r="K4" s="1"/>
      <c r="L4" s="1">
        <f t="shared" si="0"/>
        <v>0</v>
      </c>
      <c r="M4" s="1" t="str">
        <f>IF(L4&lt;60,"D - Below Avg",IF(L4&lt;70,"C - Average",IF(L4&lt;80,"B - Good",IF(L4&lt;90," A -  Very Good"," A++ - Excellent"))))</f>
        <v>D - Below Avg</v>
      </c>
      <c r="N4" s="1"/>
      <c r="O4" s="1"/>
    </row>
    <row r="5" spans="1:18" ht="23" x14ac:dyDescent="0.35">
      <c r="A5" s="48">
        <v>2</v>
      </c>
      <c r="B5" s="5">
        <f>'Sprint1(Design+BL)'!B5</f>
        <v>46000508</v>
      </c>
      <c r="C5" s="6" t="str">
        <f>'Sprint1(Design+BL)'!C5</f>
        <v>Ankush Agrawal</v>
      </c>
      <c r="D5" s="73"/>
      <c r="E5" s="6"/>
      <c r="F5" s="1"/>
      <c r="G5" s="1"/>
      <c r="H5" s="1"/>
      <c r="I5" s="1"/>
      <c r="J5" s="1"/>
      <c r="K5" s="1"/>
      <c r="L5" s="1">
        <f t="shared" si="0"/>
        <v>0</v>
      </c>
      <c r="M5" s="1" t="str">
        <f t="shared" ref="M5:M34" si="1">IF(L5&lt;60,"D - Below Avg",IF(L5&lt;70,"C - Average",IF(L5&lt;80,"B - Good",IF(L5&lt;90," A -  Very Good"," A++ - Excellent"))))</f>
        <v>D - Below Avg</v>
      </c>
      <c r="N5" s="1"/>
      <c r="O5" s="2"/>
      <c r="Q5" s="10"/>
    </row>
    <row r="6" spans="1:18" ht="23" x14ac:dyDescent="0.35">
      <c r="A6" s="48">
        <v>3</v>
      </c>
      <c r="B6" s="5">
        <f>'Sprint1(Design+BL)'!B6</f>
        <v>46001073</v>
      </c>
      <c r="C6" s="6" t="str">
        <f>'Sprint1(Design+BL)'!C6</f>
        <v>Madhuri Vemulapaty</v>
      </c>
      <c r="D6" s="73"/>
      <c r="E6" s="6"/>
      <c r="F6" s="1"/>
      <c r="G6" s="1"/>
      <c r="H6" s="1"/>
      <c r="I6" s="1"/>
      <c r="J6" s="1"/>
      <c r="K6" s="1"/>
      <c r="L6" s="1">
        <f t="shared" si="0"/>
        <v>0</v>
      </c>
      <c r="M6" s="1" t="str">
        <f t="shared" si="1"/>
        <v>D - Below Avg</v>
      </c>
      <c r="N6" s="1"/>
      <c r="O6" s="2"/>
    </row>
    <row r="7" spans="1:18" x14ac:dyDescent="0.35">
      <c r="A7" s="48">
        <v>4</v>
      </c>
      <c r="B7" s="5">
        <f>'Sprint1(Design+BL)'!B7</f>
        <v>46000607</v>
      </c>
      <c r="C7" s="6" t="str">
        <f>'Sprint1(Design+BL)'!C7</f>
        <v>Sourav Maji</v>
      </c>
      <c r="D7" s="73"/>
      <c r="E7" s="6"/>
      <c r="F7" s="1"/>
      <c r="G7" s="1"/>
      <c r="H7" s="1"/>
      <c r="I7" s="1"/>
      <c r="J7" s="1"/>
      <c r="K7" s="1"/>
      <c r="L7" s="1">
        <f t="shared" si="0"/>
        <v>0</v>
      </c>
      <c r="M7" s="1" t="str">
        <f t="shared" si="1"/>
        <v>D - Below Avg</v>
      </c>
      <c r="N7" s="1"/>
      <c r="O7" s="1"/>
      <c r="Q7" s="10"/>
    </row>
    <row r="8" spans="1:18" x14ac:dyDescent="0.35">
      <c r="A8" s="48">
        <v>5</v>
      </c>
      <c r="B8" s="5">
        <f>'Sprint1(Design+BL)'!B8</f>
        <v>46000597</v>
      </c>
      <c r="C8" s="6" t="str">
        <f>'Sprint1(Design+BL)'!C8</f>
        <v>Sarthak Lav</v>
      </c>
      <c r="D8" s="74"/>
      <c r="E8" s="6"/>
      <c r="F8" s="1"/>
      <c r="G8" s="1"/>
      <c r="H8" s="1"/>
      <c r="I8" s="1"/>
      <c r="J8" s="1"/>
      <c r="K8" s="1"/>
      <c r="L8" s="1">
        <f t="shared" si="0"/>
        <v>0</v>
      </c>
      <c r="M8" s="1" t="str">
        <f t="shared" si="1"/>
        <v>D - Below Avg</v>
      </c>
      <c r="N8" s="1"/>
      <c r="O8" s="1"/>
      <c r="P8" s="10"/>
    </row>
    <row r="9" spans="1:18" ht="52" customHeight="1" x14ac:dyDescent="0.35">
      <c r="A9" s="48">
        <v>6</v>
      </c>
      <c r="B9" s="5">
        <f>'Sprint1(Design+BL)'!B9</f>
        <v>46001022</v>
      </c>
      <c r="C9" s="6" t="str">
        <f>'Sprint1(Design+BL)'!C9</f>
        <v>Arshpreet A</v>
      </c>
      <c r="D9" s="72" t="str">
        <f>'Sprint1(Design+BL)'!D9</f>
        <v>Group 2 - Great Outdoors</v>
      </c>
      <c r="E9" s="1"/>
      <c r="F9" s="1"/>
      <c r="G9" s="1"/>
      <c r="H9" s="1"/>
      <c r="I9" s="1"/>
      <c r="J9" s="1"/>
      <c r="K9" s="1"/>
      <c r="L9" s="1">
        <f t="shared" si="0"/>
        <v>0</v>
      </c>
      <c r="M9" s="1" t="str">
        <f t="shared" si="1"/>
        <v>D - Below Avg</v>
      </c>
      <c r="N9" s="1"/>
      <c r="O9" s="1"/>
    </row>
    <row r="10" spans="1:18" ht="23" x14ac:dyDescent="0.35">
      <c r="A10" s="48">
        <v>7</v>
      </c>
      <c r="B10" s="5">
        <f>'Sprint1(Design+BL)'!B10</f>
        <v>46001008</v>
      </c>
      <c r="C10" s="6" t="str">
        <f>'Sprint1(Design+BL)'!C10</f>
        <v>C Akhil Chowdary</v>
      </c>
      <c r="D10" s="73"/>
      <c r="E10" s="6"/>
      <c r="F10" s="1"/>
      <c r="G10" s="1"/>
      <c r="H10" s="1"/>
      <c r="I10" s="1"/>
      <c r="J10" s="1"/>
      <c r="K10" s="1"/>
      <c r="L10" s="1">
        <f t="shared" si="0"/>
        <v>0</v>
      </c>
      <c r="M10" s="1" t="str">
        <f t="shared" si="1"/>
        <v>D - Below Avg</v>
      </c>
      <c r="N10" s="1"/>
      <c r="O10" s="2"/>
      <c r="R10" s="10"/>
    </row>
    <row r="11" spans="1:18" ht="23" x14ac:dyDescent="0.35">
      <c r="A11" s="48">
        <v>8</v>
      </c>
      <c r="B11" s="5">
        <f>'Sprint1(Design+BL)'!B11</f>
        <v>46000589</v>
      </c>
      <c r="C11" s="6" t="str">
        <f>'Sprint1(Design+BL)'!C11</f>
        <v>Abhishek Singh</v>
      </c>
      <c r="D11" s="73"/>
      <c r="E11" s="6"/>
      <c r="F11" s="1"/>
      <c r="G11" s="1"/>
      <c r="H11" s="1"/>
      <c r="I11" s="1"/>
      <c r="J11" s="1"/>
      <c r="K11" s="1"/>
      <c r="L11" s="1">
        <f t="shared" si="0"/>
        <v>0</v>
      </c>
      <c r="M11" s="1" t="str">
        <f t="shared" si="1"/>
        <v>D - Below Avg</v>
      </c>
      <c r="N11" s="1"/>
      <c r="O11" s="1"/>
      <c r="P11" s="10"/>
    </row>
    <row r="12" spans="1:18" ht="23" x14ac:dyDescent="0.35">
      <c r="A12" s="48">
        <v>9</v>
      </c>
      <c r="B12" s="5">
        <f>'Sprint1(Design+BL)'!B12</f>
        <v>46000484</v>
      </c>
      <c r="C12" s="6" t="str">
        <f>'Sprint1(Design+BL)'!C12</f>
        <v>Ayush Agrawal</v>
      </c>
      <c r="D12" s="73"/>
      <c r="E12" s="6"/>
      <c r="F12" s="1"/>
      <c r="G12" s="1"/>
      <c r="H12" s="1"/>
      <c r="I12" s="1"/>
      <c r="J12" s="1"/>
      <c r="K12" s="1"/>
      <c r="L12" s="1">
        <f t="shared" si="0"/>
        <v>0</v>
      </c>
      <c r="M12" s="1" t="str">
        <f t="shared" si="1"/>
        <v>D - Below Avg</v>
      </c>
      <c r="N12" s="1"/>
      <c r="O12" s="1"/>
      <c r="P12" s="10"/>
    </row>
    <row r="13" spans="1:18" ht="23" x14ac:dyDescent="0.35">
      <c r="A13" s="48">
        <v>10</v>
      </c>
      <c r="B13" s="5">
        <f>'Sprint1(Design+BL)'!B13</f>
        <v>46003298</v>
      </c>
      <c r="C13" s="6" t="str">
        <f>'Sprint1(Design+BL)'!C13</f>
        <v>Chennareddy Sravani</v>
      </c>
      <c r="D13" s="73"/>
      <c r="E13" s="6"/>
      <c r="F13" s="1"/>
      <c r="G13" s="1"/>
      <c r="H13" s="1"/>
      <c r="I13" s="1"/>
      <c r="J13" s="1"/>
      <c r="K13" s="1"/>
      <c r="L13" s="1">
        <f t="shared" si="0"/>
        <v>0</v>
      </c>
      <c r="M13" s="1" t="str">
        <f t="shared" si="1"/>
        <v>D - Below Avg</v>
      </c>
      <c r="N13" s="1"/>
      <c r="O13" s="2"/>
    </row>
    <row r="14" spans="1:18" ht="23" x14ac:dyDescent="0.35">
      <c r="A14" s="48">
        <v>11</v>
      </c>
      <c r="B14" s="5">
        <f>'Sprint1(Design+BL)'!B14</f>
        <v>46001083</v>
      </c>
      <c r="C14" s="6" t="str">
        <f>'Sprint1(Design+BL)'!C14</f>
        <v>Prafull Sharma</v>
      </c>
      <c r="D14" s="74"/>
      <c r="E14" s="6"/>
      <c r="F14" s="1"/>
      <c r="G14" s="1"/>
      <c r="H14" s="1"/>
      <c r="I14" s="1"/>
      <c r="J14" s="1"/>
      <c r="K14" s="1"/>
      <c r="L14" s="1">
        <f t="shared" si="0"/>
        <v>0</v>
      </c>
      <c r="M14" s="1" t="str">
        <f t="shared" si="1"/>
        <v>D - Below Avg</v>
      </c>
      <c r="N14" s="1"/>
      <c r="O14" s="1"/>
      <c r="R14" s="10"/>
    </row>
    <row r="15" spans="1:18" ht="71" customHeight="1" x14ac:dyDescent="0.35">
      <c r="A15" s="48">
        <v>12</v>
      </c>
      <c r="B15" s="5">
        <f>'Sprint1(Design+BL)'!B15</f>
        <v>46000495</v>
      </c>
      <c r="C15" s="6" t="str">
        <f>'Sprint1(Design+BL)'!C15</f>
        <v>Tanisha Singh</v>
      </c>
      <c r="D15" s="72" t="str">
        <f>'Sprint1(Design+BL)'!D15</f>
        <v>Group 3 - Inventory Management</v>
      </c>
      <c r="E15" s="6"/>
      <c r="F15" s="1"/>
      <c r="G15" s="1"/>
      <c r="H15" s="1"/>
      <c r="I15" s="1"/>
      <c r="J15" s="1"/>
      <c r="K15" s="1"/>
      <c r="L15" s="1">
        <f t="shared" ref="L15:L34" si="2">SUM(F15:K15)</f>
        <v>0</v>
      </c>
      <c r="M15" s="1" t="str">
        <f t="shared" si="1"/>
        <v>D - Below Avg</v>
      </c>
      <c r="N15" s="1"/>
      <c r="O15" s="1"/>
    </row>
    <row r="16" spans="1:18" ht="23" x14ac:dyDescent="0.35">
      <c r="A16" s="48">
        <v>13</v>
      </c>
      <c r="B16" s="5">
        <f>'Sprint1(Design+BL)'!B16</f>
        <v>46000851</v>
      </c>
      <c r="C16" s="6" t="str">
        <f>'Sprint1(Design+BL)'!C16</f>
        <v>Sagar Sharma</v>
      </c>
      <c r="D16" s="73"/>
      <c r="E16" s="6"/>
      <c r="F16" s="1"/>
      <c r="G16" s="1"/>
      <c r="H16" s="1"/>
      <c r="I16" s="1"/>
      <c r="J16" s="1"/>
      <c r="K16" s="1"/>
      <c r="L16" s="1">
        <f t="shared" si="2"/>
        <v>0</v>
      </c>
      <c r="M16" s="1" t="str">
        <f t="shared" si="1"/>
        <v>D - Below Avg</v>
      </c>
      <c r="N16" s="1"/>
      <c r="O16" s="1"/>
      <c r="P16" s="10"/>
    </row>
    <row r="17" spans="1:17" x14ac:dyDescent="0.35">
      <c r="A17" s="48">
        <v>14</v>
      </c>
      <c r="B17" s="5">
        <f>'Sprint1(Design+BL)'!B17</f>
        <v>46001049</v>
      </c>
      <c r="C17" s="6" t="str">
        <f>'Sprint1(Design+BL)'!C17</f>
        <v>Astha A</v>
      </c>
      <c r="D17" s="73"/>
      <c r="E17" s="6"/>
      <c r="F17" s="1"/>
      <c r="G17" s="1"/>
      <c r="H17" s="1"/>
      <c r="I17" s="1"/>
      <c r="J17" s="1"/>
      <c r="K17" s="1"/>
      <c r="L17" s="1">
        <f t="shared" si="2"/>
        <v>0</v>
      </c>
      <c r="M17" s="1" t="str">
        <f t="shared" si="1"/>
        <v>D - Below Avg</v>
      </c>
      <c r="N17" s="1"/>
      <c r="O17" s="1"/>
      <c r="P17" s="10"/>
    </row>
    <row r="18" spans="1:17" x14ac:dyDescent="0.35">
      <c r="A18" s="48">
        <v>15</v>
      </c>
      <c r="B18" s="5">
        <f>'Sprint1(Design+BL)'!B18</f>
        <v>46000822</v>
      </c>
      <c r="C18" s="6" t="str">
        <f>'Sprint1(Design+BL)'!C18</f>
        <v>Pulak Sinha</v>
      </c>
      <c r="D18" s="73"/>
      <c r="E18" s="6"/>
      <c r="F18" s="1"/>
      <c r="G18" s="1"/>
      <c r="H18" s="1"/>
      <c r="I18" s="1"/>
      <c r="J18" s="1"/>
      <c r="K18" s="1"/>
      <c r="L18" s="1">
        <f t="shared" si="2"/>
        <v>0</v>
      </c>
      <c r="M18" s="1" t="str">
        <f t="shared" si="1"/>
        <v>D - Below Avg</v>
      </c>
      <c r="N18" s="1"/>
      <c r="O18" s="1"/>
      <c r="P18" s="10"/>
    </row>
    <row r="19" spans="1:17" ht="23" x14ac:dyDescent="0.35">
      <c r="A19" s="48">
        <v>16</v>
      </c>
      <c r="B19" s="5">
        <f>'Sprint1(Design+BL)'!B19</f>
        <v>46000499</v>
      </c>
      <c r="C19" s="6" t="str">
        <f>'Sprint1(Design+BL)'!C19</f>
        <v>Shivam Tewari</v>
      </c>
      <c r="D19" s="74"/>
      <c r="E19" s="6"/>
      <c r="F19" s="1"/>
      <c r="G19" s="1"/>
      <c r="H19" s="1"/>
      <c r="I19" s="1"/>
      <c r="J19" s="1"/>
      <c r="K19" s="1"/>
      <c r="L19" s="1">
        <f t="shared" si="2"/>
        <v>0</v>
      </c>
      <c r="M19" s="1" t="str">
        <f t="shared" si="1"/>
        <v>D - Below Avg</v>
      </c>
      <c r="N19" s="1"/>
      <c r="O19" s="1"/>
      <c r="Q19" s="10"/>
    </row>
    <row r="20" spans="1:17" ht="71" customHeight="1" x14ac:dyDescent="0.35">
      <c r="A20" s="48">
        <v>17</v>
      </c>
      <c r="B20" s="5">
        <f>'Sprint1(Design+BL)'!B20</f>
        <v>46001006</v>
      </c>
      <c r="C20" s="6" t="str">
        <f>'Sprint1(Design+BL)'!C20</f>
        <v>Maski Saijahnavi</v>
      </c>
      <c r="D20" s="72" t="str">
        <f>'Sprint1(Design+BL)'!D20</f>
        <v>Group 4 - Inventory Management</v>
      </c>
      <c r="E20" s="6"/>
      <c r="F20" s="1"/>
      <c r="G20" s="1"/>
      <c r="H20" s="1"/>
      <c r="I20" s="1"/>
      <c r="J20" s="1"/>
      <c r="K20" s="1"/>
      <c r="L20" s="1">
        <f t="shared" si="2"/>
        <v>0</v>
      </c>
      <c r="M20" s="1" t="str">
        <f t="shared" si="1"/>
        <v>D - Below Avg</v>
      </c>
      <c r="N20" s="1"/>
      <c r="O20" s="1"/>
      <c r="Q20" s="10"/>
    </row>
    <row r="21" spans="1:17" ht="23" x14ac:dyDescent="0.35">
      <c r="A21" s="48">
        <v>18</v>
      </c>
      <c r="B21" s="5">
        <f>'Sprint1(Design+BL)'!B21</f>
        <v>46000823</v>
      </c>
      <c r="C21" s="6" t="str">
        <f>'Sprint1(Design+BL)'!C21</f>
        <v>Pushpraj Kaushik</v>
      </c>
      <c r="D21" s="73"/>
      <c r="E21" s="6"/>
      <c r="F21" s="1"/>
      <c r="G21" s="1"/>
      <c r="H21" s="1"/>
      <c r="I21" s="1"/>
      <c r="J21" s="1"/>
      <c r="K21" s="1"/>
      <c r="L21" s="1">
        <f t="shared" si="2"/>
        <v>0</v>
      </c>
      <c r="M21" s="1" t="str">
        <f t="shared" si="1"/>
        <v>D - Below Avg</v>
      </c>
      <c r="N21" s="1"/>
      <c r="O21" s="1"/>
    </row>
    <row r="22" spans="1:17" x14ac:dyDescent="0.35">
      <c r="A22" s="48">
        <v>19</v>
      </c>
      <c r="B22" s="5">
        <f>'Sprint1(Design+BL)'!B22</f>
        <v>46001550</v>
      </c>
      <c r="C22" s="6" t="str">
        <f>'Sprint1(Design+BL)'!C22</f>
        <v>Ritwik Sinha</v>
      </c>
      <c r="D22" s="73"/>
      <c r="E22" s="6"/>
      <c r="F22" s="1"/>
      <c r="G22" s="1"/>
      <c r="H22" s="1"/>
      <c r="I22" s="1"/>
      <c r="J22" s="1"/>
      <c r="K22" s="1"/>
      <c r="L22" s="1">
        <f t="shared" si="2"/>
        <v>0</v>
      </c>
      <c r="M22" s="1" t="str">
        <f t="shared" si="1"/>
        <v>D - Below Avg</v>
      </c>
      <c r="N22" s="1"/>
      <c r="O22" s="1"/>
      <c r="Q22" s="10"/>
    </row>
    <row r="23" spans="1:17" ht="23" x14ac:dyDescent="0.35">
      <c r="A23" s="48">
        <v>20</v>
      </c>
      <c r="B23" s="5">
        <f>'Sprint1(Design+BL)'!B23</f>
        <v>46000770</v>
      </c>
      <c r="C23" s="6" t="str">
        <f>'Sprint1(Design+BL)'!C23</f>
        <v>Sowrasree Banerjee</v>
      </c>
      <c r="D23" s="73"/>
      <c r="E23" s="6"/>
      <c r="F23" s="11"/>
      <c r="G23" s="11"/>
      <c r="H23" s="11"/>
      <c r="I23" s="11"/>
      <c r="J23" s="11"/>
      <c r="K23" s="11"/>
      <c r="L23" s="1">
        <f t="shared" si="2"/>
        <v>0</v>
      </c>
      <c r="M23" s="1" t="str">
        <f t="shared" si="1"/>
        <v>D - Below Avg</v>
      </c>
      <c r="N23" s="1"/>
      <c r="O23" s="1"/>
      <c r="Q23" s="10"/>
    </row>
    <row r="24" spans="1:17" x14ac:dyDescent="0.35">
      <c r="A24" s="48">
        <v>21</v>
      </c>
      <c r="B24" s="5">
        <f>'Sprint1(Design+BL)'!B24</f>
        <v>46000475</v>
      </c>
      <c r="C24" s="6" t="str">
        <f>'Sprint1(Design+BL)'!C24</f>
        <v>Rohit Kumar</v>
      </c>
      <c r="D24" s="74"/>
      <c r="E24" s="6"/>
      <c r="F24" s="1"/>
      <c r="G24" s="1"/>
      <c r="H24" s="1"/>
      <c r="I24" s="1"/>
      <c r="J24" s="1"/>
      <c r="K24" s="1"/>
      <c r="L24" s="1">
        <f t="shared" si="2"/>
        <v>0</v>
      </c>
      <c r="M24" s="1" t="str">
        <f t="shared" si="1"/>
        <v>D - Below Avg</v>
      </c>
      <c r="N24" s="1"/>
      <c r="O24" s="2"/>
      <c r="Q24" s="10"/>
    </row>
    <row r="25" spans="1:17" ht="97.5" customHeight="1" x14ac:dyDescent="0.35">
      <c r="A25" s="48">
        <v>22</v>
      </c>
      <c r="B25" s="5">
        <f>'Sprint1(Design+BL)'!B25</f>
        <v>46000599</v>
      </c>
      <c r="C25" s="6" t="str">
        <f>'Sprint1(Design+BL)'!C25</f>
        <v>Shobhit Pitale</v>
      </c>
      <c r="D25" s="72" t="str">
        <f>'Sprint1(Design+BL)'!D25</f>
        <v>Group 5 - Pecunia</v>
      </c>
      <c r="E25" s="6"/>
      <c r="F25" s="1"/>
      <c r="G25" s="1"/>
      <c r="H25" s="1"/>
      <c r="I25" s="1"/>
      <c r="J25" s="1"/>
      <c r="K25" s="1"/>
      <c r="L25" s="1">
        <f t="shared" si="2"/>
        <v>0</v>
      </c>
      <c r="M25" s="1" t="str">
        <f t="shared" si="1"/>
        <v>D - Below Avg</v>
      </c>
      <c r="N25" s="1"/>
      <c r="O25" s="2"/>
      <c r="P25" s="10"/>
    </row>
    <row r="26" spans="1:17" x14ac:dyDescent="0.35">
      <c r="A26" s="48">
        <v>23</v>
      </c>
      <c r="B26" s="5">
        <f>'Sprint1(Design+BL)'!B26</f>
        <v>46000699</v>
      </c>
      <c r="C26" s="6" t="str">
        <f>'Sprint1(Design+BL)'!C26</f>
        <v>Akash Singh</v>
      </c>
      <c r="D26" s="73"/>
      <c r="E26" s="6"/>
      <c r="F26" s="1"/>
      <c r="G26" s="1"/>
      <c r="H26" s="1"/>
      <c r="I26" s="1"/>
      <c r="J26" s="1"/>
      <c r="K26" s="1"/>
      <c r="L26" s="1">
        <f t="shared" si="2"/>
        <v>0</v>
      </c>
      <c r="M26" s="1" t="str">
        <f t="shared" si="1"/>
        <v>D - Below Avg</v>
      </c>
      <c r="N26" s="1"/>
      <c r="O26" s="1"/>
      <c r="Q26" s="10"/>
    </row>
    <row r="27" spans="1:17" ht="23" x14ac:dyDescent="0.35">
      <c r="A27" s="48">
        <v>24</v>
      </c>
      <c r="B27" s="5">
        <f>'Sprint1(Design+BL)'!B27</f>
        <v>46000617</v>
      </c>
      <c r="C27" s="6" t="str">
        <f>'Sprint1(Design+BL)'!C27</f>
        <v>Asmita Chandrakar</v>
      </c>
      <c r="D27" s="73"/>
      <c r="E27" s="6"/>
      <c r="F27" s="1"/>
      <c r="G27" s="1"/>
      <c r="H27" s="1"/>
      <c r="I27" s="1"/>
      <c r="J27" s="1"/>
      <c r="K27" s="1"/>
      <c r="L27" s="1">
        <f t="shared" si="2"/>
        <v>0</v>
      </c>
      <c r="M27" s="1" t="str">
        <f t="shared" si="1"/>
        <v>D - Below Avg</v>
      </c>
      <c r="N27" s="1"/>
      <c r="O27" s="1"/>
    </row>
    <row r="28" spans="1:17" ht="23" x14ac:dyDescent="0.35">
      <c r="A28" s="48">
        <v>25</v>
      </c>
      <c r="B28" s="5">
        <f>'Sprint1(Design+BL)'!B28</f>
        <v>46000946</v>
      </c>
      <c r="C28" s="6" t="str">
        <f>'Sprint1(Design+BL)'!C28</f>
        <v>Siddharth Taklikar</v>
      </c>
      <c r="D28" s="73"/>
      <c r="E28" s="6"/>
      <c r="F28" s="1"/>
      <c r="G28" s="1"/>
      <c r="H28" s="1"/>
      <c r="I28" s="1"/>
      <c r="J28" s="1"/>
      <c r="K28" s="1"/>
      <c r="L28" s="1">
        <f t="shared" si="2"/>
        <v>0</v>
      </c>
      <c r="M28" s="1" t="str">
        <f t="shared" si="1"/>
        <v>D - Below Avg</v>
      </c>
      <c r="N28" s="1"/>
      <c r="O28" s="1"/>
    </row>
    <row r="29" spans="1:17" ht="23" x14ac:dyDescent="0.35">
      <c r="A29" s="48">
        <v>26</v>
      </c>
      <c r="B29" s="5">
        <f>'Sprint1(Design+BL)'!B29</f>
        <v>46001050</v>
      </c>
      <c r="C29" s="6" t="str">
        <f>'Sprint1(Design+BL)'!C29</f>
        <v>Kata Tarunsree</v>
      </c>
      <c r="D29" s="74"/>
      <c r="E29" s="6"/>
      <c r="F29" s="1"/>
      <c r="G29" s="1"/>
      <c r="H29" s="1"/>
      <c r="I29" s="1"/>
      <c r="J29" s="1"/>
      <c r="K29" s="1"/>
      <c r="L29" s="1">
        <f t="shared" si="2"/>
        <v>0</v>
      </c>
      <c r="M29" s="1" t="str">
        <f t="shared" si="1"/>
        <v>D - Below Avg</v>
      </c>
      <c r="N29" s="1"/>
      <c r="O29" s="1"/>
    </row>
    <row r="30" spans="1:17" ht="49" customHeight="1" x14ac:dyDescent="0.35">
      <c r="A30" s="48">
        <v>27</v>
      </c>
      <c r="B30" s="5">
        <f>'Sprint1(Design+BL)'!B30</f>
        <v>46000496</v>
      </c>
      <c r="C30" s="6" t="str">
        <f>'Sprint1(Design+BL)'!C30</f>
        <v>Aishwarya Sarna</v>
      </c>
      <c r="D30" s="72" t="str">
        <f>'Sprint1(Design+BL)'!D30</f>
        <v>Group 6 - Pecunia</v>
      </c>
      <c r="E30" s="6"/>
      <c r="F30" s="1"/>
      <c r="G30" s="1"/>
      <c r="H30" s="1"/>
      <c r="I30" s="1"/>
      <c r="J30" s="1"/>
      <c r="K30" s="1"/>
      <c r="L30" s="1">
        <f t="shared" si="2"/>
        <v>0</v>
      </c>
      <c r="M30" s="1" t="str">
        <f t="shared" si="1"/>
        <v>D - Below Avg</v>
      </c>
      <c r="N30" s="1"/>
      <c r="O30" s="1"/>
    </row>
    <row r="31" spans="1:17" x14ac:dyDescent="0.35">
      <c r="A31" s="48">
        <v>28</v>
      </c>
      <c r="B31" s="5">
        <f>'Sprint1(Design+BL)'!B31</f>
        <v>46000604</v>
      </c>
      <c r="C31" s="6" t="str">
        <f>'Sprint1(Design+BL)'!C31</f>
        <v>Ayush Soni</v>
      </c>
      <c r="D31" s="73"/>
      <c r="E31" s="6"/>
      <c r="F31" s="1"/>
      <c r="G31" s="1"/>
      <c r="H31" s="1"/>
      <c r="I31" s="1"/>
      <c r="J31" s="1"/>
      <c r="K31" s="1"/>
      <c r="L31" s="1">
        <f t="shared" si="2"/>
        <v>0</v>
      </c>
      <c r="M31" s="1" t="str">
        <f t="shared" si="1"/>
        <v>D - Below Avg</v>
      </c>
      <c r="N31" s="1"/>
      <c r="O31" s="1"/>
    </row>
    <row r="32" spans="1:17" ht="23" x14ac:dyDescent="0.35">
      <c r="A32" s="48">
        <v>29</v>
      </c>
      <c r="B32" s="5">
        <f>'Sprint1(Design+BL)'!B32</f>
        <v>46000823</v>
      </c>
      <c r="C32" s="6" t="str">
        <f>'Sprint1(Design+BL)'!C32</f>
        <v>Pushpraj Kaushik</v>
      </c>
      <c r="D32" s="73"/>
      <c r="E32" s="6"/>
      <c r="F32" s="1"/>
      <c r="G32" s="1"/>
      <c r="H32" s="1"/>
      <c r="I32" s="1"/>
      <c r="J32" s="1"/>
      <c r="K32" s="1"/>
      <c r="L32" s="1">
        <f t="shared" si="2"/>
        <v>0</v>
      </c>
      <c r="M32" s="1" t="str">
        <f t="shared" si="1"/>
        <v>D - Below Avg</v>
      </c>
      <c r="N32" s="1"/>
      <c r="O32" s="1"/>
    </row>
    <row r="33" spans="1:15" x14ac:dyDescent="0.35">
      <c r="A33" s="48">
        <v>30</v>
      </c>
      <c r="B33" s="5">
        <f>'Sprint1(Design+BL)'!B33</f>
        <v>46003230</v>
      </c>
      <c r="C33" s="6" t="str">
        <f>'Sprint1(Design+BL)'!C33</f>
        <v>Akshay Tople</v>
      </c>
      <c r="D33" s="73"/>
      <c r="E33" s="6"/>
      <c r="F33" s="1"/>
      <c r="G33" s="1"/>
      <c r="H33" s="1"/>
      <c r="I33" s="1"/>
      <c r="J33" s="1"/>
      <c r="K33" s="1"/>
      <c r="L33" s="1">
        <f t="shared" si="2"/>
        <v>0</v>
      </c>
      <c r="M33" s="1" t="str">
        <f t="shared" si="1"/>
        <v>D - Below Avg</v>
      </c>
      <c r="N33" s="1"/>
      <c r="O33" s="1"/>
    </row>
    <row r="34" spans="1:15" ht="23" x14ac:dyDescent="0.35">
      <c r="A34" s="48">
        <v>31</v>
      </c>
      <c r="B34" s="5">
        <f>'Sprint1(Design+BL)'!B34</f>
        <v>46000799</v>
      </c>
      <c r="C34" s="6" t="str">
        <f>'Sprint1(Design+BL)'!C34</f>
        <v>Mahendra Golla</v>
      </c>
      <c r="D34" s="74"/>
      <c r="E34" s="6"/>
      <c r="F34" s="1"/>
      <c r="G34" s="1"/>
      <c r="H34" s="1"/>
      <c r="I34" s="1"/>
      <c r="J34" s="1"/>
      <c r="K34" s="1"/>
      <c r="L34" s="1">
        <f t="shared" si="2"/>
        <v>0</v>
      </c>
      <c r="M34" s="1" t="str">
        <f t="shared" si="1"/>
        <v>D - Below Avg</v>
      </c>
      <c r="N34" s="1"/>
      <c r="O34" s="1"/>
    </row>
  </sheetData>
  <mergeCells count="17">
    <mergeCell ref="D30:D34"/>
    <mergeCell ref="D4:D8"/>
    <mergeCell ref="D9:D14"/>
    <mergeCell ref="D15:D19"/>
    <mergeCell ref="D20:D24"/>
    <mergeCell ref="D25:D29"/>
    <mergeCell ref="A1:O1"/>
    <mergeCell ref="N2:N3"/>
    <mergeCell ref="P2:P3"/>
    <mergeCell ref="A2:A3"/>
    <mergeCell ref="B2:B3"/>
    <mergeCell ref="C2:C3"/>
    <mergeCell ref="D2:D3"/>
    <mergeCell ref="E2:E3"/>
    <mergeCell ref="O2:O3"/>
    <mergeCell ref="Q2:Q3"/>
    <mergeCell ref="R2:R3"/>
  </mergeCells>
  <pageMargins left="0.7" right="0.7" top="0.75" bottom="0.75" header="0.3" footer="0.3"/>
  <pageSetup orientation="portrait" horizontalDpi="4294967295" verticalDpi="4294967295" r:id="rId1"/>
  <headerFooter>
    <oddFooter>&amp;CCapgemini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4"/>
  <sheetViews>
    <sheetView zoomScale="80" zoomScaleNormal="80" workbookViewId="0">
      <selection activeCell="D4" sqref="D4:D34"/>
    </sheetView>
  </sheetViews>
  <sheetFormatPr defaultRowHeight="14.5" x14ac:dyDescent="0.35"/>
  <cols>
    <col min="1" max="1" width="8.7265625" style="30"/>
    <col min="2" max="2" width="13.1796875" style="30" customWidth="1"/>
    <col min="3" max="3" width="12.1796875" style="30" customWidth="1"/>
    <col min="4" max="5" width="8.7265625" style="30"/>
    <col min="6" max="9" width="9.1796875" style="30" customWidth="1"/>
    <col min="10" max="10" width="8.6328125" style="30" customWidth="1"/>
    <col min="11" max="11" width="9.26953125" style="30" customWidth="1"/>
    <col min="12" max="12" width="12.08984375" style="30" customWidth="1"/>
    <col min="13" max="13" width="9.81640625" style="30" customWidth="1"/>
    <col min="14" max="14" width="5.54296875" style="30" customWidth="1"/>
    <col min="15" max="15" width="15.81640625" style="30" customWidth="1"/>
    <col min="16" max="16" width="16.54296875" style="30" customWidth="1"/>
    <col min="17" max="17" width="27.54296875" style="53" customWidth="1"/>
    <col min="18" max="16384" width="8.7265625" style="30"/>
  </cols>
  <sheetData>
    <row r="1" spans="1:17" x14ac:dyDescent="0.35">
      <c r="A1" s="29" t="s">
        <v>97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s="46" customFormat="1" ht="72.5" x14ac:dyDescent="0.35">
      <c r="A2" s="31" t="s">
        <v>0</v>
      </c>
      <c r="B2" s="31" t="s">
        <v>1</v>
      </c>
      <c r="C2" s="31" t="s">
        <v>2</v>
      </c>
      <c r="D2" s="35" t="s">
        <v>9</v>
      </c>
      <c r="E2" s="35" t="s">
        <v>10</v>
      </c>
      <c r="F2" s="45" t="s">
        <v>29</v>
      </c>
      <c r="G2" s="45" t="s">
        <v>30</v>
      </c>
      <c r="H2" s="45" t="s">
        <v>31</v>
      </c>
      <c r="I2" s="45" t="s">
        <v>58</v>
      </c>
      <c r="J2" s="45" t="s">
        <v>12</v>
      </c>
      <c r="K2" s="45" t="s">
        <v>13</v>
      </c>
      <c r="L2" s="45" t="s">
        <v>21</v>
      </c>
      <c r="M2" s="45" t="s">
        <v>7</v>
      </c>
      <c r="N2" s="44" t="s">
        <v>3</v>
      </c>
      <c r="O2" s="44" t="s">
        <v>4</v>
      </c>
      <c r="P2" s="35" t="s">
        <v>20</v>
      </c>
      <c r="Q2" s="35" t="s">
        <v>5</v>
      </c>
    </row>
    <row r="3" spans="1:17" s="46" customFormat="1" x14ac:dyDescent="0.35">
      <c r="A3" s="31"/>
      <c r="B3" s="31"/>
      <c r="C3" s="31"/>
      <c r="D3" s="35"/>
      <c r="E3" s="35"/>
      <c r="F3" s="44">
        <v>30</v>
      </c>
      <c r="G3" s="44">
        <v>10</v>
      </c>
      <c r="H3" s="44">
        <v>10</v>
      </c>
      <c r="I3" s="44">
        <v>10</v>
      </c>
      <c r="J3" s="44">
        <v>10</v>
      </c>
      <c r="K3" s="44">
        <v>10</v>
      </c>
      <c r="L3" s="44">
        <v>10</v>
      </c>
      <c r="M3" s="44">
        <v>10</v>
      </c>
      <c r="N3" s="44">
        <f>SUM(F3:M3)</f>
        <v>100</v>
      </c>
      <c r="O3" s="44"/>
      <c r="P3" s="35"/>
      <c r="Q3" s="35"/>
    </row>
    <row r="4" spans="1:17" ht="23" x14ac:dyDescent="0.35">
      <c r="A4" s="49">
        <v>1</v>
      </c>
      <c r="B4" s="49">
        <f>'Sprint1(Design+BL)'!B4</f>
        <v>46000611</v>
      </c>
      <c r="C4" s="50" t="str">
        <f>'Sprint1(Design+BL)'!C4</f>
        <v>Shreyas Pandey</v>
      </c>
      <c r="D4" s="72" t="str">
        <f>'Sprint1(Design+BL)'!D4</f>
        <v>Group 1 - Great Outdoors</v>
      </c>
      <c r="E4" s="43"/>
      <c r="F4" s="40"/>
      <c r="G4" s="40"/>
      <c r="H4" s="40"/>
      <c r="I4" s="40"/>
      <c r="J4" s="40"/>
      <c r="K4" s="40"/>
      <c r="L4" s="40"/>
      <c r="M4" s="40"/>
      <c r="N4" s="40">
        <f>SUM(F4:M4)</f>
        <v>0</v>
      </c>
      <c r="O4" s="40" t="str">
        <f>IF(N4&lt;60,"D - Below Avg",IF(N4&lt;70,"C - Average",IF(N4&lt;80,"B - Good",IF(N4&lt;90," A -  Very Good"," A++ - Excellent"))))</f>
        <v>D - Below Avg</v>
      </c>
      <c r="P4" s="40"/>
      <c r="Q4" s="51"/>
    </row>
    <row r="5" spans="1:17" ht="23" x14ac:dyDescent="0.35">
      <c r="A5" s="49">
        <v>2</v>
      </c>
      <c r="B5" s="49">
        <f>'Sprint1(Design+BL)'!B5</f>
        <v>46000508</v>
      </c>
      <c r="C5" s="50" t="str">
        <f>'Sprint1(Design+BL)'!C5</f>
        <v>Ankush Agrawal</v>
      </c>
      <c r="D5" s="73"/>
      <c r="E5" s="42"/>
      <c r="F5" s="40"/>
      <c r="G5" s="40"/>
      <c r="H5" s="40"/>
      <c r="I5" s="40"/>
      <c r="J5" s="40"/>
      <c r="K5" s="40"/>
      <c r="L5" s="40"/>
      <c r="M5" s="40"/>
      <c r="N5" s="40">
        <f t="shared" ref="N5:N35" si="0">SUM(F5:M5)</f>
        <v>0</v>
      </c>
      <c r="O5" s="40" t="str">
        <f t="shared" ref="O5:O34" si="1">IF(N5&lt;60,"D - Below Avg",IF(N5&lt;70,"C - Average",IF(N5&lt;80,"B - Good",IF(N5&lt;90," A -  Very Good"," A++ - Excellent"))))</f>
        <v>D - Below Avg</v>
      </c>
      <c r="P5" s="40"/>
      <c r="Q5" s="51"/>
    </row>
    <row r="6" spans="1:17" ht="23" x14ac:dyDescent="0.35">
      <c r="A6" s="49">
        <v>3</v>
      </c>
      <c r="B6" s="49">
        <f>'Sprint1(Design+BL)'!B6</f>
        <v>46001073</v>
      </c>
      <c r="C6" s="50" t="str">
        <f>'Sprint1(Design+BL)'!C6</f>
        <v>Madhuri Vemulapaty</v>
      </c>
      <c r="D6" s="73"/>
      <c r="E6" s="42"/>
      <c r="F6" s="40"/>
      <c r="G6" s="40"/>
      <c r="H6" s="40"/>
      <c r="I6" s="40"/>
      <c r="J6" s="40"/>
      <c r="K6" s="40"/>
      <c r="L6" s="40"/>
      <c r="M6" s="40"/>
      <c r="N6" s="40">
        <f t="shared" si="0"/>
        <v>0</v>
      </c>
      <c r="O6" s="40" t="str">
        <f t="shared" si="1"/>
        <v>D - Below Avg</v>
      </c>
      <c r="P6" s="40"/>
      <c r="Q6" s="51"/>
    </row>
    <row r="7" spans="1:17" x14ac:dyDescent="0.35">
      <c r="A7" s="49">
        <v>4</v>
      </c>
      <c r="B7" s="49">
        <f>'Sprint1(Design+BL)'!B7</f>
        <v>46000607</v>
      </c>
      <c r="C7" s="50" t="str">
        <f>'Sprint1(Design+BL)'!C7</f>
        <v>Sourav Maji</v>
      </c>
      <c r="D7" s="73"/>
      <c r="E7" s="42"/>
      <c r="F7" s="40"/>
      <c r="G7" s="40"/>
      <c r="H7" s="40"/>
      <c r="I7" s="40"/>
      <c r="J7" s="40"/>
      <c r="K7" s="40"/>
      <c r="L7" s="40"/>
      <c r="M7" s="40"/>
      <c r="N7" s="40">
        <f t="shared" si="0"/>
        <v>0</v>
      </c>
      <c r="O7" s="40" t="str">
        <f t="shared" si="1"/>
        <v>D - Below Avg</v>
      </c>
      <c r="P7" s="40"/>
      <c r="Q7" s="51"/>
    </row>
    <row r="8" spans="1:17" x14ac:dyDescent="0.35">
      <c r="A8" s="49">
        <v>5</v>
      </c>
      <c r="B8" s="49">
        <f>'Sprint1(Design+BL)'!B8</f>
        <v>46000597</v>
      </c>
      <c r="C8" s="50" t="str">
        <f>'Sprint1(Design+BL)'!C8</f>
        <v>Sarthak Lav</v>
      </c>
      <c r="D8" s="74"/>
      <c r="E8" s="42"/>
      <c r="F8" s="40"/>
      <c r="G8" s="40"/>
      <c r="H8" s="40"/>
      <c r="I8" s="40"/>
      <c r="J8" s="40"/>
      <c r="K8" s="40"/>
      <c r="L8" s="40"/>
      <c r="M8" s="40"/>
      <c r="N8" s="40">
        <f t="shared" si="0"/>
        <v>0</v>
      </c>
      <c r="O8" s="40" t="str">
        <f t="shared" si="1"/>
        <v>D - Below Avg</v>
      </c>
      <c r="P8" s="40"/>
      <c r="Q8" s="51"/>
    </row>
    <row r="9" spans="1:17" x14ac:dyDescent="0.35">
      <c r="A9" s="49">
        <v>6</v>
      </c>
      <c r="B9" s="49">
        <f>'Sprint1(Design+BL)'!B9</f>
        <v>46001022</v>
      </c>
      <c r="C9" s="50" t="str">
        <f>'Sprint1(Design+BL)'!C9</f>
        <v>Arshpreet A</v>
      </c>
      <c r="D9" s="72" t="str">
        <f>'Sprint1(Design+BL)'!D9</f>
        <v>Group 2 - Great Outdoors</v>
      </c>
      <c r="E9" s="40"/>
      <c r="F9" s="40"/>
      <c r="G9" s="40"/>
      <c r="H9" s="40"/>
      <c r="I9" s="40"/>
      <c r="J9" s="40"/>
      <c r="K9" s="40"/>
      <c r="L9" s="40"/>
      <c r="M9" s="40"/>
      <c r="N9" s="40">
        <f t="shared" si="0"/>
        <v>0</v>
      </c>
      <c r="O9" s="40" t="str">
        <f t="shared" si="1"/>
        <v>D - Below Avg</v>
      </c>
      <c r="P9" s="40"/>
      <c r="Q9" s="51"/>
    </row>
    <row r="10" spans="1:17" ht="23" x14ac:dyDescent="0.35">
      <c r="A10" s="49">
        <v>7</v>
      </c>
      <c r="B10" s="49">
        <f>'Sprint1(Design+BL)'!B10</f>
        <v>46001008</v>
      </c>
      <c r="C10" s="50" t="str">
        <f>'Sprint1(Design+BL)'!C10</f>
        <v>C Akhil Chowdary</v>
      </c>
      <c r="D10" s="73"/>
      <c r="E10" s="42"/>
      <c r="F10" s="40"/>
      <c r="G10" s="40"/>
      <c r="H10" s="40"/>
      <c r="I10" s="40"/>
      <c r="J10" s="40"/>
      <c r="K10" s="40"/>
      <c r="L10" s="40"/>
      <c r="M10" s="40"/>
      <c r="N10" s="40">
        <f t="shared" si="0"/>
        <v>0</v>
      </c>
      <c r="O10" s="40" t="str">
        <f t="shared" si="1"/>
        <v>D - Below Avg</v>
      </c>
      <c r="P10" s="40"/>
      <c r="Q10" s="51"/>
    </row>
    <row r="11" spans="1:17" ht="23" x14ac:dyDescent="0.35">
      <c r="A11" s="49">
        <v>8</v>
      </c>
      <c r="B11" s="49">
        <f>'Sprint1(Design+BL)'!B11</f>
        <v>46000589</v>
      </c>
      <c r="C11" s="50" t="str">
        <f>'Sprint1(Design+BL)'!C11</f>
        <v>Abhishek Singh</v>
      </c>
      <c r="D11" s="73"/>
      <c r="E11" s="42"/>
      <c r="F11" s="40"/>
      <c r="G11" s="40"/>
      <c r="H11" s="40"/>
      <c r="I11" s="40"/>
      <c r="J11" s="40"/>
      <c r="K11" s="40"/>
      <c r="L11" s="40"/>
      <c r="M11" s="40"/>
      <c r="N11" s="40">
        <f t="shared" si="0"/>
        <v>0</v>
      </c>
      <c r="O11" s="40" t="str">
        <f t="shared" si="1"/>
        <v>D - Below Avg</v>
      </c>
      <c r="P11" s="40"/>
      <c r="Q11" s="51"/>
    </row>
    <row r="12" spans="1:17" ht="23" x14ac:dyDescent="0.35">
      <c r="A12" s="49">
        <v>9</v>
      </c>
      <c r="B12" s="49">
        <f>'Sprint1(Design+BL)'!B12</f>
        <v>46000484</v>
      </c>
      <c r="C12" s="50" t="str">
        <f>'Sprint1(Design+BL)'!C12</f>
        <v>Ayush Agrawal</v>
      </c>
      <c r="D12" s="73"/>
      <c r="E12" s="42"/>
      <c r="F12" s="40"/>
      <c r="G12" s="40"/>
      <c r="H12" s="40"/>
      <c r="I12" s="40"/>
      <c r="J12" s="40"/>
      <c r="K12" s="40"/>
      <c r="L12" s="40"/>
      <c r="M12" s="40"/>
      <c r="N12" s="40">
        <f t="shared" si="0"/>
        <v>0</v>
      </c>
      <c r="O12" s="40" t="str">
        <f t="shared" si="1"/>
        <v>D - Below Avg</v>
      </c>
      <c r="P12" s="40"/>
      <c r="Q12" s="51"/>
    </row>
    <row r="13" spans="1:17" ht="23" x14ac:dyDescent="0.35">
      <c r="A13" s="49">
        <v>10</v>
      </c>
      <c r="B13" s="49">
        <f>'Sprint1(Design+BL)'!B13</f>
        <v>46003298</v>
      </c>
      <c r="C13" s="50" t="str">
        <f>'Sprint1(Design+BL)'!C13</f>
        <v>Chennareddy Sravani</v>
      </c>
      <c r="D13" s="73"/>
      <c r="E13" s="42"/>
      <c r="F13" s="40"/>
      <c r="G13" s="40"/>
      <c r="H13" s="40"/>
      <c r="I13" s="40"/>
      <c r="J13" s="40"/>
      <c r="K13" s="40"/>
      <c r="L13" s="40"/>
      <c r="M13" s="40"/>
      <c r="N13" s="40">
        <f t="shared" si="0"/>
        <v>0</v>
      </c>
      <c r="O13" s="40" t="str">
        <f t="shared" si="1"/>
        <v>D - Below Avg</v>
      </c>
      <c r="P13" s="40"/>
      <c r="Q13" s="51"/>
    </row>
    <row r="14" spans="1:17" ht="23" x14ac:dyDescent="0.35">
      <c r="A14" s="49">
        <v>11</v>
      </c>
      <c r="B14" s="49">
        <f>'Sprint1(Design+BL)'!B14</f>
        <v>46001083</v>
      </c>
      <c r="C14" s="50" t="str">
        <f>'Sprint1(Design+BL)'!C14</f>
        <v>Prafull Sharma</v>
      </c>
      <c r="D14" s="74"/>
      <c r="E14" s="42"/>
      <c r="F14" s="40"/>
      <c r="G14" s="40"/>
      <c r="H14" s="40"/>
      <c r="I14" s="40"/>
      <c r="J14" s="40"/>
      <c r="K14" s="40"/>
      <c r="L14" s="40"/>
      <c r="M14" s="40"/>
      <c r="N14" s="40">
        <f t="shared" si="0"/>
        <v>0</v>
      </c>
      <c r="O14" s="40" t="str">
        <f t="shared" si="1"/>
        <v>D - Below Avg</v>
      </c>
      <c r="P14" s="40"/>
      <c r="Q14" s="51"/>
    </row>
    <row r="15" spans="1:17" ht="23" x14ac:dyDescent="0.35">
      <c r="A15" s="49">
        <v>12</v>
      </c>
      <c r="B15" s="49">
        <f>'Sprint1(Design+BL)'!B15</f>
        <v>46000495</v>
      </c>
      <c r="C15" s="50" t="str">
        <f>'Sprint1(Design+BL)'!C15</f>
        <v>Tanisha Singh</v>
      </c>
      <c r="D15" s="72" t="str">
        <f>'Sprint1(Design+BL)'!D15</f>
        <v>Group 3 - Inventory Management</v>
      </c>
      <c r="E15" s="42"/>
      <c r="F15" s="40"/>
      <c r="G15" s="40"/>
      <c r="H15" s="40"/>
      <c r="I15" s="40"/>
      <c r="J15" s="40"/>
      <c r="K15" s="40"/>
      <c r="L15" s="40"/>
      <c r="M15" s="40"/>
      <c r="N15" s="40">
        <f t="shared" si="0"/>
        <v>0</v>
      </c>
      <c r="O15" s="40" t="str">
        <f t="shared" si="1"/>
        <v>D - Below Avg</v>
      </c>
      <c r="P15" s="40"/>
      <c r="Q15" s="51"/>
    </row>
    <row r="16" spans="1:17" ht="23" x14ac:dyDescent="0.35">
      <c r="A16" s="49">
        <v>13</v>
      </c>
      <c r="B16" s="49">
        <f>'Sprint1(Design+BL)'!B16</f>
        <v>46000851</v>
      </c>
      <c r="C16" s="50" t="str">
        <f>'Sprint1(Design+BL)'!C16</f>
        <v>Sagar Sharma</v>
      </c>
      <c r="D16" s="73"/>
      <c r="E16" s="42"/>
      <c r="F16" s="40"/>
      <c r="G16" s="40"/>
      <c r="H16" s="40"/>
      <c r="I16" s="40"/>
      <c r="J16" s="40"/>
      <c r="K16" s="40"/>
      <c r="L16" s="40"/>
      <c r="M16" s="40"/>
      <c r="N16" s="40">
        <f t="shared" si="0"/>
        <v>0</v>
      </c>
      <c r="O16" s="40" t="str">
        <f t="shared" si="1"/>
        <v>D - Below Avg</v>
      </c>
      <c r="P16" s="40"/>
      <c r="Q16" s="51"/>
    </row>
    <row r="17" spans="1:17" x14ac:dyDescent="0.35">
      <c r="A17" s="49">
        <v>14</v>
      </c>
      <c r="B17" s="49">
        <f>'Sprint1(Design+BL)'!B17</f>
        <v>46001049</v>
      </c>
      <c r="C17" s="50" t="str">
        <f>'Sprint1(Design+BL)'!C17</f>
        <v>Astha A</v>
      </c>
      <c r="D17" s="73"/>
      <c r="E17" s="42"/>
      <c r="F17" s="40"/>
      <c r="G17" s="40"/>
      <c r="H17" s="40"/>
      <c r="I17" s="40"/>
      <c r="J17" s="40"/>
      <c r="K17" s="40"/>
      <c r="L17" s="40"/>
      <c r="M17" s="40"/>
      <c r="N17" s="40">
        <f t="shared" si="0"/>
        <v>0</v>
      </c>
      <c r="O17" s="40" t="str">
        <f t="shared" si="1"/>
        <v>D - Below Avg</v>
      </c>
      <c r="P17" s="40"/>
      <c r="Q17" s="51"/>
    </row>
    <row r="18" spans="1:17" x14ac:dyDescent="0.35">
      <c r="A18" s="49">
        <v>15</v>
      </c>
      <c r="B18" s="49">
        <f>'Sprint1(Design+BL)'!B18</f>
        <v>46000822</v>
      </c>
      <c r="C18" s="50" t="str">
        <f>'Sprint1(Design+BL)'!C18</f>
        <v>Pulak Sinha</v>
      </c>
      <c r="D18" s="73"/>
      <c r="E18" s="42"/>
      <c r="F18" s="40"/>
      <c r="G18" s="40"/>
      <c r="H18" s="40"/>
      <c r="I18" s="40"/>
      <c r="J18" s="40"/>
      <c r="K18" s="40"/>
      <c r="L18" s="40"/>
      <c r="M18" s="40"/>
      <c r="N18" s="40">
        <f t="shared" si="0"/>
        <v>0</v>
      </c>
      <c r="O18" s="40" t="str">
        <f t="shared" si="1"/>
        <v>D - Below Avg</v>
      </c>
      <c r="P18" s="40"/>
      <c r="Q18" s="51"/>
    </row>
    <row r="19" spans="1:17" ht="23" x14ac:dyDescent="0.35">
      <c r="A19" s="49">
        <v>16</v>
      </c>
      <c r="B19" s="49">
        <f>'Sprint1(Design+BL)'!B19</f>
        <v>46000499</v>
      </c>
      <c r="C19" s="50" t="str">
        <f>'Sprint1(Design+BL)'!C19</f>
        <v>Shivam Tewari</v>
      </c>
      <c r="D19" s="74"/>
      <c r="E19" s="42"/>
      <c r="F19" s="40"/>
      <c r="G19" s="40"/>
      <c r="H19" s="40"/>
      <c r="I19" s="40"/>
      <c r="J19" s="40"/>
      <c r="K19" s="40"/>
      <c r="L19" s="40"/>
      <c r="M19" s="40"/>
      <c r="N19" s="40">
        <f t="shared" si="0"/>
        <v>0</v>
      </c>
      <c r="O19" s="40" t="str">
        <f t="shared" si="1"/>
        <v>D - Below Avg</v>
      </c>
      <c r="P19" s="40"/>
      <c r="Q19" s="51"/>
    </row>
    <row r="20" spans="1:17" ht="23" x14ac:dyDescent="0.35">
      <c r="A20" s="49">
        <v>17</v>
      </c>
      <c r="B20" s="49">
        <f>'Sprint1(Design+BL)'!B20</f>
        <v>46001006</v>
      </c>
      <c r="C20" s="50" t="str">
        <f>'Sprint1(Design+BL)'!C20</f>
        <v>Maski Saijahnavi</v>
      </c>
      <c r="D20" s="72" t="str">
        <f>'Sprint1(Design+BL)'!D20</f>
        <v>Group 4 - Inventory Management</v>
      </c>
      <c r="E20" s="42"/>
      <c r="F20" s="40"/>
      <c r="G20" s="40"/>
      <c r="H20" s="40"/>
      <c r="I20" s="40"/>
      <c r="J20" s="40"/>
      <c r="K20" s="40"/>
      <c r="L20" s="40"/>
      <c r="M20" s="40"/>
      <c r="N20" s="40">
        <f t="shared" si="0"/>
        <v>0</v>
      </c>
      <c r="O20" s="40" t="str">
        <f t="shared" si="1"/>
        <v>D - Below Avg</v>
      </c>
      <c r="P20" s="40"/>
      <c r="Q20" s="51"/>
    </row>
    <row r="21" spans="1:17" ht="23" x14ac:dyDescent="0.35">
      <c r="A21" s="49">
        <v>18</v>
      </c>
      <c r="B21" s="49">
        <f>'Sprint1(Design+BL)'!B21</f>
        <v>46000823</v>
      </c>
      <c r="C21" s="50" t="str">
        <f>'Sprint1(Design+BL)'!C21</f>
        <v>Pushpraj Kaushik</v>
      </c>
      <c r="D21" s="73"/>
      <c r="E21" s="42"/>
      <c r="F21" s="40"/>
      <c r="G21" s="40"/>
      <c r="H21" s="40"/>
      <c r="I21" s="40"/>
      <c r="J21" s="40"/>
      <c r="K21" s="40"/>
      <c r="L21" s="40"/>
      <c r="M21" s="40"/>
      <c r="N21" s="40">
        <f t="shared" si="0"/>
        <v>0</v>
      </c>
      <c r="O21" s="40" t="str">
        <f t="shared" si="1"/>
        <v>D - Below Avg</v>
      </c>
      <c r="P21" s="40"/>
      <c r="Q21" s="51"/>
    </row>
    <row r="22" spans="1:17" x14ac:dyDescent="0.35">
      <c r="A22" s="49">
        <v>19</v>
      </c>
      <c r="B22" s="49">
        <f>'Sprint1(Design+BL)'!B22</f>
        <v>46001550</v>
      </c>
      <c r="C22" s="50" t="str">
        <f>'Sprint1(Design+BL)'!C22</f>
        <v>Ritwik Sinha</v>
      </c>
      <c r="D22" s="73"/>
      <c r="E22" s="42"/>
      <c r="F22" s="40"/>
      <c r="G22" s="40"/>
      <c r="H22" s="40"/>
      <c r="I22" s="40"/>
      <c r="J22" s="40"/>
      <c r="K22" s="40"/>
      <c r="L22" s="40"/>
      <c r="M22" s="40"/>
      <c r="N22" s="40">
        <f t="shared" si="0"/>
        <v>0</v>
      </c>
      <c r="O22" s="40" t="str">
        <f t="shared" si="1"/>
        <v>D - Below Avg</v>
      </c>
      <c r="P22" s="40"/>
      <c r="Q22" s="51"/>
    </row>
    <row r="23" spans="1:17" ht="23" x14ac:dyDescent="0.35">
      <c r="A23" s="49">
        <v>20</v>
      </c>
      <c r="B23" s="49">
        <f>'Sprint1(Design+BL)'!B23</f>
        <v>46000770</v>
      </c>
      <c r="C23" s="50" t="str">
        <f>'Sprint1(Design+BL)'!C23</f>
        <v>Sowrasree Banerjee</v>
      </c>
      <c r="D23" s="73"/>
      <c r="E23" s="42"/>
      <c r="F23" s="52"/>
      <c r="G23" s="52"/>
      <c r="H23" s="52"/>
      <c r="I23" s="52"/>
      <c r="J23" s="52"/>
      <c r="K23" s="52"/>
      <c r="L23" s="52"/>
      <c r="M23" s="52"/>
      <c r="N23" s="40">
        <f t="shared" si="0"/>
        <v>0</v>
      </c>
      <c r="O23" s="40" t="str">
        <f t="shared" si="1"/>
        <v>D - Below Avg</v>
      </c>
      <c r="P23" s="40"/>
      <c r="Q23" s="51"/>
    </row>
    <row r="24" spans="1:17" x14ac:dyDescent="0.35">
      <c r="A24" s="49">
        <v>21</v>
      </c>
      <c r="B24" s="49">
        <f>'Sprint1(Design+BL)'!B24</f>
        <v>46000475</v>
      </c>
      <c r="C24" s="50" t="str">
        <f>'Sprint1(Design+BL)'!C24</f>
        <v>Rohit Kumar</v>
      </c>
      <c r="D24" s="74"/>
      <c r="E24" s="42"/>
      <c r="F24" s="40"/>
      <c r="G24" s="40"/>
      <c r="H24" s="40"/>
      <c r="I24" s="40"/>
      <c r="J24" s="40"/>
      <c r="K24" s="40"/>
      <c r="L24" s="40"/>
      <c r="M24" s="40"/>
      <c r="N24" s="40">
        <f t="shared" si="0"/>
        <v>0</v>
      </c>
      <c r="O24" s="40" t="str">
        <f t="shared" si="1"/>
        <v>D - Below Avg</v>
      </c>
      <c r="P24" s="40"/>
      <c r="Q24" s="51"/>
    </row>
    <row r="25" spans="1:17" x14ac:dyDescent="0.35">
      <c r="A25" s="49">
        <v>22</v>
      </c>
      <c r="B25" s="49">
        <f>'Sprint1(Design+BL)'!B25</f>
        <v>46000599</v>
      </c>
      <c r="C25" s="50" t="str">
        <f>'Sprint1(Design+BL)'!C25</f>
        <v>Shobhit Pitale</v>
      </c>
      <c r="D25" s="72" t="str">
        <f>'Sprint1(Design+BL)'!D25</f>
        <v>Group 5 - Pecunia</v>
      </c>
      <c r="E25" s="42"/>
      <c r="F25" s="40"/>
      <c r="G25" s="40"/>
      <c r="H25" s="40"/>
      <c r="I25" s="40"/>
      <c r="J25" s="40"/>
      <c r="K25" s="40"/>
      <c r="L25" s="40"/>
      <c r="M25" s="40"/>
      <c r="N25" s="40">
        <f t="shared" si="0"/>
        <v>0</v>
      </c>
      <c r="O25" s="40" t="str">
        <f t="shared" si="1"/>
        <v>D - Below Avg</v>
      </c>
      <c r="P25" s="40"/>
      <c r="Q25" s="51"/>
    </row>
    <row r="26" spans="1:17" x14ac:dyDescent="0.35">
      <c r="A26" s="49">
        <v>23</v>
      </c>
      <c r="B26" s="49">
        <f>'Sprint1(Design+BL)'!B26</f>
        <v>46000699</v>
      </c>
      <c r="C26" s="50" t="str">
        <f>'Sprint1(Design+BL)'!C26</f>
        <v>Akash Singh</v>
      </c>
      <c r="D26" s="73"/>
      <c r="E26" s="42"/>
      <c r="F26" s="40"/>
      <c r="G26" s="40"/>
      <c r="H26" s="40"/>
      <c r="I26" s="40"/>
      <c r="J26" s="40"/>
      <c r="K26" s="40"/>
      <c r="L26" s="40"/>
      <c r="M26" s="40"/>
      <c r="N26" s="40">
        <f t="shared" si="0"/>
        <v>0</v>
      </c>
      <c r="O26" s="40" t="str">
        <f t="shared" si="1"/>
        <v>D - Below Avg</v>
      </c>
      <c r="P26" s="40"/>
      <c r="Q26" s="51"/>
    </row>
    <row r="27" spans="1:17" ht="23" x14ac:dyDescent="0.35">
      <c r="A27" s="49">
        <v>24</v>
      </c>
      <c r="B27" s="49">
        <f>'Sprint1(Design+BL)'!B27</f>
        <v>46000617</v>
      </c>
      <c r="C27" s="50" t="str">
        <f>'Sprint1(Design+BL)'!C27</f>
        <v>Asmita Chandrakar</v>
      </c>
      <c r="D27" s="73"/>
      <c r="E27" s="42"/>
      <c r="F27" s="40"/>
      <c r="G27" s="40"/>
      <c r="H27" s="40"/>
      <c r="I27" s="40"/>
      <c r="J27" s="40"/>
      <c r="K27" s="40"/>
      <c r="L27" s="40"/>
      <c r="M27" s="40"/>
      <c r="N27" s="40">
        <f t="shared" si="0"/>
        <v>0</v>
      </c>
      <c r="O27" s="40" t="str">
        <f t="shared" si="1"/>
        <v>D - Below Avg</v>
      </c>
      <c r="P27" s="40"/>
      <c r="Q27" s="51"/>
    </row>
    <row r="28" spans="1:17" ht="23" x14ac:dyDescent="0.35">
      <c r="A28" s="49">
        <v>25</v>
      </c>
      <c r="B28" s="49">
        <f>'Sprint1(Design+BL)'!B28</f>
        <v>46000946</v>
      </c>
      <c r="C28" s="50" t="str">
        <f>'Sprint1(Design+BL)'!C28</f>
        <v>Siddharth Taklikar</v>
      </c>
      <c r="D28" s="73"/>
      <c r="E28" s="42"/>
      <c r="F28" s="40"/>
      <c r="G28" s="40"/>
      <c r="H28" s="40"/>
      <c r="I28" s="40"/>
      <c r="J28" s="40"/>
      <c r="K28" s="40"/>
      <c r="L28" s="40"/>
      <c r="M28" s="40"/>
      <c r="N28" s="40">
        <f t="shared" si="0"/>
        <v>0</v>
      </c>
      <c r="O28" s="40" t="str">
        <f t="shared" si="1"/>
        <v>D - Below Avg</v>
      </c>
      <c r="P28" s="40"/>
      <c r="Q28" s="51"/>
    </row>
    <row r="29" spans="1:17" ht="23" x14ac:dyDescent="0.35">
      <c r="A29" s="49">
        <v>26</v>
      </c>
      <c r="B29" s="49">
        <f>'Sprint1(Design+BL)'!B29</f>
        <v>46001050</v>
      </c>
      <c r="C29" s="50" t="str">
        <f>'Sprint1(Design+BL)'!C29</f>
        <v>Kata Tarunsree</v>
      </c>
      <c r="D29" s="74"/>
      <c r="E29" s="42"/>
      <c r="F29" s="40"/>
      <c r="G29" s="40"/>
      <c r="H29" s="40"/>
      <c r="I29" s="40"/>
      <c r="J29" s="40"/>
      <c r="K29" s="40"/>
      <c r="L29" s="40"/>
      <c r="M29" s="40"/>
      <c r="N29" s="40">
        <f t="shared" si="0"/>
        <v>0</v>
      </c>
      <c r="O29" s="40" t="str">
        <f t="shared" si="1"/>
        <v>D - Below Avg</v>
      </c>
      <c r="P29" s="40"/>
      <c r="Q29" s="51"/>
    </row>
    <row r="30" spans="1:17" ht="23" x14ac:dyDescent="0.35">
      <c r="A30" s="49">
        <v>27</v>
      </c>
      <c r="B30" s="49">
        <f>'Sprint1(Design+BL)'!B30</f>
        <v>46000496</v>
      </c>
      <c r="C30" s="50" t="str">
        <f>'Sprint1(Design+BL)'!C30</f>
        <v>Aishwarya Sarna</v>
      </c>
      <c r="D30" s="72" t="str">
        <f>'Sprint1(Design+BL)'!D30</f>
        <v>Group 6 - Pecunia</v>
      </c>
      <c r="E30" s="42"/>
      <c r="F30" s="40"/>
      <c r="G30" s="40"/>
      <c r="H30" s="40"/>
      <c r="I30" s="40"/>
      <c r="J30" s="40"/>
      <c r="K30" s="40"/>
      <c r="L30" s="40"/>
      <c r="M30" s="40"/>
      <c r="N30" s="40">
        <f t="shared" si="0"/>
        <v>0</v>
      </c>
      <c r="O30" s="40" t="str">
        <f t="shared" si="1"/>
        <v>D - Below Avg</v>
      </c>
      <c r="P30" s="40"/>
      <c r="Q30" s="51"/>
    </row>
    <row r="31" spans="1:17" x14ac:dyDescent="0.35">
      <c r="A31" s="49">
        <v>28</v>
      </c>
      <c r="B31" s="49">
        <f>'Sprint1(Design+BL)'!B31</f>
        <v>46000604</v>
      </c>
      <c r="C31" s="50" t="str">
        <f>'Sprint1(Design+BL)'!C31</f>
        <v>Ayush Soni</v>
      </c>
      <c r="D31" s="73"/>
      <c r="E31" s="42"/>
      <c r="F31" s="40"/>
      <c r="G31" s="40"/>
      <c r="H31" s="40"/>
      <c r="I31" s="40"/>
      <c r="J31" s="40"/>
      <c r="K31" s="40"/>
      <c r="L31" s="40"/>
      <c r="M31" s="40"/>
      <c r="N31" s="40">
        <f t="shared" si="0"/>
        <v>0</v>
      </c>
      <c r="O31" s="40" t="str">
        <f t="shared" si="1"/>
        <v>D - Below Avg</v>
      </c>
      <c r="P31" s="40"/>
      <c r="Q31" s="51"/>
    </row>
    <row r="32" spans="1:17" ht="23" x14ac:dyDescent="0.35">
      <c r="A32" s="49">
        <v>29</v>
      </c>
      <c r="B32" s="49">
        <f>'Sprint1(Design+BL)'!B32</f>
        <v>46000823</v>
      </c>
      <c r="C32" s="50" t="str">
        <f>'Sprint1(Design+BL)'!C32</f>
        <v>Pushpraj Kaushik</v>
      </c>
      <c r="D32" s="73"/>
      <c r="E32" s="42"/>
      <c r="F32" s="40"/>
      <c r="G32" s="40"/>
      <c r="H32" s="40"/>
      <c r="I32" s="40"/>
      <c r="J32" s="40"/>
      <c r="K32" s="40"/>
      <c r="L32" s="40"/>
      <c r="M32" s="40"/>
      <c r="N32" s="40">
        <f t="shared" si="0"/>
        <v>0</v>
      </c>
      <c r="O32" s="40" t="str">
        <f t="shared" si="1"/>
        <v>D - Below Avg</v>
      </c>
      <c r="P32" s="40"/>
      <c r="Q32" s="51"/>
    </row>
    <row r="33" spans="1:17" x14ac:dyDescent="0.35">
      <c r="A33" s="49">
        <v>30</v>
      </c>
      <c r="B33" s="49">
        <f>'Sprint1(Design+BL)'!B33</f>
        <v>46003230</v>
      </c>
      <c r="C33" s="50" t="str">
        <f>'Sprint1(Design+BL)'!C33</f>
        <v>Akshay Tople</v>
      </c>
      <c r="D33" s="73"/>
      <c r="E33" s="42"/>
      <c r="F33" s="40"/>
      <c r="G33" s="40"/>
      <c r="H33" s="40"/>
      <c r="I33" s="40"/>
      <c r="J33" s="40"/>
      <c r="K33" s="40"/>
      <c r="L33" s="40"/>
      <c r="M33" s="40"/>
      <c r="N33" s="40">
        <f t="shared" si="0"/>
        <v>0</v>
      </c>
      <c r="O33" s="40" t="str">
        <f t="shared" si="1"/>
        <v>D - Below Avg</v>
      </c>
      <c r="P33" s="40"/>
      <c r="Q33" s="51"/>
    </row>
    <row r="34" spans="1:17" ht="23" x14ac:dyDescent="0.35">
      <c r="A34" s="49">
        <v>31</v>
      </c>
      <c r="B34" s="49">
        <f>'Sprint1(Design+BL)'!B34</f>
        <v>46000799</v>
      </c>
      <c r="C34" s="50" t="str">
        <f>'Sprint1(Design+BL)'!C34</f>
        <v>Mahendra Golla</v>
      </c>
      <c r="D34" s="74"/>
      <c r="E34" s="42"/>
      <c r="F34" s="40"/>
      <c r="G34" s="40"/>
      <c r="H34" s="40"/>
      <c r="I34" s="40"/>
      <c r="J34" s="40"/>
      <c r="K34" s="40"/>
      <c r="L34" s="40"/>
      <c r="M34" s="40"/>
      <c r="N34" s="40">
        <f t="shared" si="0"/>
        <v>0</v>
      </c>
      <c r="O34" s="40" t="str">
        <f t="shared" si="1"/>
        <v>D - Below Avg</v>
      </c>
      <c r="P34" s="40"/>
      <c r="Q34" s="51"/>
    </row>
  </sheetData>
  <mergeCells count="14">
    <mergeCell ref="D30:D34"/>
    <mergeCell ref="A1:Q1"/>
    <mergeCell ref="Q2:Q3"/>
    <mergeCell ref="D4:D8"/>
    <mergeCell ref="P2:P3"/>
    <mergeCell ref="C2:C3"/>
    <mergeCell ref="D2:D3"/>
    <mergeCell ref="E2:E3"/>
    <mergeCell ref="B2:B3"/>
    <mergeCell ref="A2:A3"/>
    <mergeCell ref="D9:D14"/>
    <mergeCell ref="D15:D19"/>
    <mergeCell ref="D20:D24"/>
    <mergeCell ref="D25:D29"/>
  </mergeCells>
  <pageMargins left="0.7" right="0.7" top="0.75" bottom="0.75" header="0.3" footer="0.3"/>
  <pageSetup orientation="portrait" horizontalDpi="4294967295" verticalDpi="4294967295" r:id="rId1"/>
  <headerFooter>
    <oddFooter>&amp;CCapgemini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4"/>
  <sheetViews>
    <sheetView workbookViewId="0">
      <selection activeCell="D4" sqref="D4:D34"/>
    </sheetView>
  </sheetViews>
  <sheetFormatPr defaultRowHeight="14.5" x14ac:dyDescent="0.35"/>
  <cols>
    <col min="1" max="1" width="8.7265625" style="4"/>
    <col min="2" max="2" width="11.7265625" style="4" customWidth="1"/>
    <col min="3" max="12" width="8.7265625" style="4"/>
    <col min="13" max="13" width="12.1796875" style="4" bestFit="1" customWidth="1"/>
    <col min="14" max="16384" width="8.7265625" style="4"/>
  </cols>
  <sheetData>
    <row r="1" spans="1:15" ht="15" thickBot="1" x14ac:dyDescent="0.4">
      <c r="A1" s="24" t="s">
        <v>51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116" x14ac:dyDescent="0.35">
      <c r="A2" s="25" t="s">
        <v>0</v>
      </c>
      <c r="B2" s="26" t="s">
        <v>1</v>
      </c>
      <c r="C2" s="26" t="s">
        <v>2</v>
      </c>
      <c r="D2" s="27" t="s">
        <v>9</v>
      </c>
      <c r="E2" s="27" t="s">
        <v>10</v>
      </c>
      <c r="F2" s="14" t="s">
        <v>34</v>
      </c>
      <c r="G2" s="14" t="s">
        <v>32</v>
      </c>
      <c r="H2" s="14" t="s">
        <v>33</v>
      </c>
      <c r="I2" s="14" t="s">
        <v>35</v>
      </c>
      <c r="J2" s="14" t="s">
        <v>23</v>
      </c>
      <c r="K2" s="14" t="s">
        <v>7</v>
      </c>
      <c r="L2" s="14" t="s">
        <v>3</v>
      </c>
      <c r="M2" s="14" t="s">
        <v>4</v>
      </c>
      <c r="N2" s="18" t="s">
        <v>20</v>
      </c>
      <c r="O2" s="28" t="s">
        <v>5</v>
      </c>
    </row>
    <row r="3" spans="1:15" x14ac:dyDescent="0.35">
      <c r="A3" s="54"/>
      <c r="B3" s="22"/>
      <c r="C3" s="22"/>
      <c r="D3" s="55"/>
      <c r="E3" s="55"/>
      <c r="F3" s="56">
        <v>25</v>
      </c>
      <c r="G3" s="56">
        <v>25</v>
      </c>
      <c r="H3" s="56">
        <v>20</v>
      </c>
      <c r="I3" s="56">
        <v>10</v>
      </c>
      <c r="J3" s="56">
        <v>10</v>
      </c>
      <c r="K3" s="56">
        <v>10</v>
      </c>
      <c r="L3" s="56">
        <v>100</v>
      </c>
      <c r="M3" s="56"/>
      <c r="N3" s="20"/>
      <c r="O3" s="57"/>
    </row>
    <row r="4" spans="1:15" ht="23" x14ac:dyDescent="0.35">
      <c r="A4" s="3">
        <v>1</v>
      </c>
      <c r="B4" s="5">
        <f>'Sprint1(Design+BL)'!B4</f>
        <v>46000611</v>
      </c>
      <c r="C4" s="5" t="str">
        <f>'Sprint1(Design+BL)'!C4</f>
        <v>Shreyas Pandey</v>
      </c>
      <c r="D4" s="72" t="str">
        <f>'Sprint1(Design+BL)'!D4</f>
        <v>Group 1 - Great Outdoors</v>
      </c>
      <c r="E4" s="7"/>
      <c r="F4" s="3"/>
      <c r="G4" s="3"/>
      <c r="H4" s="3"/>
      <c r="I4" s="3"/>
      <c r="J4" s="3"/>
      <c r="K4" s="3"/>
      <c r="L4" s="3">
        <f>SUM(F4:K4)</f>
        <v>0</v>
      </c>
      <c r="M4" s="3" t="str">
        <f>IF(L4&lt;60,"D - Below Avg",IF(L4&lt;70,"C - Average",IF(L4&lt;80,"B - Good",IF(L4&lt;90," A -  Very Good"," A++ - Excellent"))))</f>
        <v>D - Below Avg</v>
      </c>
      <c r="N4" s="2"/>
      <c r="O4" s="12"/>
    </row>
    <row r="5" spans="1:15" ht="23" x14ac:dyDescent="0.35">
      <c r="A5" s="3">
        <v>2</v>
      </c>
      <c r="B5" s="5">
        <f>'Sprint1(Design+BL)'!B5</f>
        <v>46000508</v>
      </c>
      <c r="C5" s="5" t="str">
        <f>'Sprint1(Design+BL)'!C5</f>
        <v>Ankush Agrawal</v>
      </c>
      <c r="D5" s="73"/>
      <c r="E5" s="6"/>
      <c r="F5" s="3"/>
      <c r="G5" s="3"/>
      <c r="H5" s="3"/>
      <c r="I5" s="3"/>
      <c r="J5" s="3"/>
      <c r="K5" s="3"/>
      <c r="L5" s="3">
        <f t="shared" ref="L5:L34" si="0">SUM(F5:K5)</f>
        <v>0</v>
      </c>
      <c r="M5" s="3" t="str">
        <f t="shared" ref="M5:M34" si="1">IF(L5&lt;60,"D - Below Avg",IF(L5&lt;70,"C - Average",IF(L5&lt;80,"B - Good",IF(L5&lt;90," A -  Very Good"," A++ - Excellent"))))</f>
        <v>D - Below Avg</v>
      </c>
      <c r="N5" s="2"/>
      <c r="O5" s="12"/>
    </row>
    <row r="6" spans="1:15" ht="34.5" x14ac:dyDescent="0.35">
      <c r="A6" s="3">
        <v>3</v>
      </c>
      <c r="B6" s="5">
        <f>'Sprint1(Design+BL)'!B6</f>
        <v>46001073</v>
      </c>
      <c r="C6" s="5" t="str">
        <f>'Sprint1(Design+BL)'!C6</f>
        <v>Madhuri Vemulapaty</v>
      </c>
      <c r="D6" s="73"/>
      <c r="E6" s="6"/>
      <c r="F6" s="3"/>
      <c r="G6" s="3"/>
      <c r="H6" s="3"/>
      <c r="I6" s="3"/>
      <c r="J6" s="3"/>
      <c r="K6" s="3"/>
      <c r="L6" s="3">
        <f t="shared" si="0"/>
        <v>0</v>
      </c>
      <c r="M6" s="3" t="str">
        <f t="shared" si="1"/>
        <v>D - Below Avg</v>
      </c>
      <c r="N6" s="2"/>
      <c r="O6" s="12"/>
    </row>
    <row r="7" spans="1:15" ht="23" x14ac:dyDescent="0.35">
      <c r="A7" s="3">
        <v>4</v>
      </c>
      <c r="B7" s="5">
        <f>'Sprint1(Design+BL)'!B7</f>
        <v>46000607</v>
      </c>
      <c r="C7" s="5" t="str">
        <f>'Sprint1(Design+BL)'!C7</f>
        <v>Sourav Maji</v>
      </c>
      <c r="D7" s="73"/>
      <c r="E7" s="6"/>
      <c r="F7" s="3"/>
      <c r="G7" s="3"/>
      <c r="H7" s="3"/>
      <c r="I7" s="3"/>
      <c r="J7" s="3"/>
      <c r="K7" s="3"/>
      <c r="L7" s="3">
        <f t="shared" si="0"/>
        <v>0</v>
      </c>
      <c r="M7" s="3" t="str">
        <f t="shared" si="1"/>
        <v>D - Below Avg</v>
      </c>
      <c r="N7" s="2"/>
      <c r="O7" s="12"/>
    </row>
    <row r="8" spans="1:15" ht="23" x14ac:dyDescent="0.35">
      <c r="A8" s="3">
        <v>5</v>
      </c>
      <c r="B8" s="5">
        <f>'Sprint1(Design+BL)'!B8</f>
        <v>46000597</v>
      </c>
      <c r="C8" s="5" t="str">
        <f>'Sprint1(Design+BL)'!C8</f>
        <v>Sarthak Lav</v>
      </c>
      <c r="D8" s="74"/>
      <c r="E8" s="6"/>
      <c r="F8" s="3"/>
      <c r="G8" s="3"/>
      <c r="H8" s="3"/>
      <c r="I8" s="3"/>
      <c r="J8" s="3"/>
      <c r="K8" s="3"/>
      <c r="L8" s="3">
        <f t="shared" si="0"/>
        <v>0</v>
      </c>
      <c r="M8" s="3" t="str">
        <f t="shared" si="1"/>
        <v>D - Below Avg</v>
      </c>
      <c r="N8" s="2"/>
      <c r="O8" s="12"/>
    </row>
    <row r="9" spans="1:15" ht="23" x14ac:dyDescent="0.35">
      <c r="A9" s="3">
        <v>6</v>
      </c>
      <c r="B9" s="5">
        <f>'Sprint1(Design+BL)'!B9</f>
        <v>46001022</v>
      </c>
      <c r="C9" s="5" t="str">
        <f>'Sprint1(Design+BL)'!C9</f>
        <v>Arshpreet A</v>
      </c>
      <c r="D9" s="72" t="str">
        <f>'Sprint1(Design+BL)'!D9</f>
        <v>Group 2 - Great Outdoors</v>
      </c>
      <c r="E9" s="1"/>
      <c r="F9" s="3"/>
      <c r="G9" s="3"/>
      <c r="H9" s="3"/>
      <c r="I9" s="3"/>
      <c r="J9" s="3"/>
      <c r="K9" s="3"/>
      <c r="L9" s="3">
        <f t="shared" si="0"/>
        <v>0</v>
      </c>
      <c r="M9" s="3" t="str">
        <f t="shared" si="1"/>
        <v>D - Below Avg</v>
      </c>
      <c r="N9" s="2"/>
      <c r="O9" s="13"/>
    </row>
    <row r="10" spans="1:15" ht="34.5" x14ac:dyDescent="0.35">
      <c r="A10" s="3">
        <v>7</v>
      </c>
      <c r="B10" s="5">
        <f>'Sprint1(Design+BL)'!B10</f>
        <v>46001008</v>
      </c>
      <c r="C10" s="5" t="str">
        <f>'Sprint1(Design+BL)'!C10</f>
        <v>C Akhil Chowdary</v>
      </c>
      <c r="D10" s="73"/>
      <c r="E10" s="6"/>
      <c r="F10" s="3"/>
      <c r="G10" s="3"/>
      <c r="H10" s="3"/>
      <c r="I10" s="3"/>
      <c r="J10" s="3"/>
      <c r="K10" s="3"/>
      <c r="L10" s="3">
        <f t="shared" si="0"/>
        <v>0</v>
      </c>
      <c r="M10" s="3" t="str">
        <f t="shared" si="1"/>
        <v>D - Below Avg</v>
      </c>
      <c r="N10" s="2"/>
      <c r="O10" s="12"/>
    </row>
    <row r="11" spans="1:15" ht="23" x14ac:dyDescent="0.35">
      <c r="A11" s="3">
        <v>8</v>
      </c>
      <c r="B11" s="5">
        <f>'Sprint1(Design+BL)'!B11</f>
        <v>46000589</v>
      </c>
      <c r="C11" s="5" t="str">
        <f>'Sprint1(Design+BL)'!C11</f>
        <v>Abhishek Singh</v>
      </c>
      <c r="D11" s="73"/>
      <c r="E11" s="6"/>
      <c r="F11" s="3"/>
      <c r="G11" s="3"/>
      <c r="H11" s="3"/>
      <c r="I11" s="3"/>
      <c r="J11" s="3"/>
      <c r="K11" s="3"/>
      <c r="L11" s="3">
        <f t="shared" si="0"/>
        <v>0</v>
      </c>
      <c r="M11" s="3" t="str">
        <f t="shared" si="1"/>
        <v>D - Below Avg</v>
      </c>
      <c r="N11" s="2"/>
      <c r="O11" s="12"/>
    </row>
    <row r="12" spans="1:15" ht="23" x14ac:dyDescent="0.35">
      <c r="A12" s="3">
        <v>9</v>
      </c>
      <c r="B12" s="5">
        <f>'Sprint1(Design+BL)'!B12</f>
        <v>46000484</v>
      </c>
      <c r="C12" s="5" t="str">
        <f>'Sprint1(Design+BL)'!C12</f>
        <v>Ayush Agrawal</v>
      </c>
      <c r="D12" s="73"/>
      <c r="E12" s="6"/>
      <c r="F12" s="3"/>
      <c r="G12" s="3"/>
      <c r="H12" s="3"/>
      <c r="I12" s="3"/>
      <c r="J12" s="3"/>
      <c r="K12" s="3"/>
      <c r="L12" s="3">
        <f t="shared" si="0"/>
        <v>0</v>
      </c>
      <c r="M12" s="3" t="str">
        <f t="shared" si="1"/>
        <v>D - Below Avg</v>
      </c>
      <c r="N12" s="2"/>
      <c r="O12" s="12"/>
    </row>
    <row r="13" spans="1:15" ht="34.5" x14ac:dyDescent="0.35">
      <c r="A13" s="3">
        <v>10</v>
      </c>
      <c r="B13" s="5">
        <f>'Sprint1(Design+BL)'!B13</f>
        <v>46003298</v>
      </c>
      <c r="C13" s="5" t="str">
        <f>'Sprint1(Design+BL)'!C13</f>
        <v>Chennareddy Sravani</v>
      </c>
      <c r="D13" s="73"/>
      <c r="E13" s="6"/>
      <c r="F13" s="3"/>
      <c r="G13" s="3"/>
      <c r="H13" s="3"/>
      <c r="I13" s="3"/>
      <c r="J13" s="3"/>
      <c r="K13" s="3"/>
      <c r="L13" s="3">
        <f t="shared" si="0"/>
        <v>0</v>
      </c>
      <c r="M13" s="3" t="str">
        <f t="shared" si="1"/>
        <v>D - Below Avg</v>
      </c>
      <c r="N13" s="2"/>
      <c r="O13" s="12"/>
    </row>
    <row r="14" spans="1:15" ht="23" x14ac:dyDescent="0.35">
      <c r="A14" s="3">
        <v>11</v>
      </c>
      <c r="B14" s="5">
        <f>'Sprint1(Design+BL)'!B14</f>
        <v>46001083</v>
      </c>
      <c r="C14" s="5" t="str">
        <f>'Sprint1(Design+BL)'!C14</f>
        <v>Prafull Sharma</v>
      </c>
      <c r="D14" s="74"/>
      <c r="E14" s="6"/>
      <c r="F14" s="3"/>
      <c r="G14" s="3"/>
      <c r="H14" s="3"/>
      <c r="I14" s="3"/>
      <c r="J14" s="3"/>
      <c r="K14" s="3"/>
      <c r="L14" s="3">
        <f t="shared" si="0"/>
        <v>0</v>
      </c>
      <c r="M14" s="3" t="str">
        <f t="shared" si="1"/>
        <v>D - Below Avg</v>
      </c>
      <c r="N14" s="2"/>
      <c r="O14" s="12"/>
    </row>
    <row r="15" spans="1:15" ht="23" x14ac:dyDescent="0.35">
      <c r="A15" s="3">
        <v>12</v>
      </c>
      <c r="B15" s="5">
        <f>'Sprint1(Design+BL)'!B15</f>
        <v>46000495</v>
      </c>
      <c r="C15" s="5" t="str">
        <f>'Sprint1(Design+BL)'!C15</f>
        <v>Tanisha Singh</v>
      </c>
      <c r="D15" s="72" t="str">
        <f>'Sprint1(Design+BL)'!D15</f>
        <v>Group 3 - Inventory Management</v>
      </c>
      <c r="E15" s="6"/>
      <c r="F15" s="3"/>
      <c r="G15" s="3"/>
      <c r="H15" s="3"/>
      <c r="I15" s="3"/>
      <c r="J15" s="3"/>
      <c r="K15" s="3"/>
      <c r="L15" s="3">
        <f t="shared" si="0"/>
        <v>0</v>
      </c>
      <c r="M15" s="3" t="str">
        <f t="shared" si="1"/>
        <v>D - Below Avg</v>
      </c>
      <c r="N15" s="2"/>
      <c r="O15" s="13"/>
    </row>
    <row r="16" spans="1:15" ht="23" x14ac:dyDescent="0.35">
      <c r="A16" s="3">
        <v>13</v>
      </c>
      <c r="B16" s="5">
        <f>'Sprint1(Design+BL)'!B16</f>
        <v>46000851</v>
      </c>
      <c r="C16" s="5" t="str">
        <f>'Sprint1(Design+BL)'!C16</f>
        <v>Sagar Sharma</v>
      </c>
      <c r="D16" s="73"/>
      <c r="E16" s="6"/>
      <c r="F16" s="3"/>
      <c r="G16" s="3"/>
      <c r="H16" s="3"/>
      <c r="I16" s="3"/>
      <c r="J16" s="3"/>
      <c r="K16" s="3"/>
      <c r="L16" s="3">
        <f t="shared" si="0"/>
        <v>0</v>
      </c>
      <c r="M16" s="3" t="str">
        <f t="shared" si="1"/>
        <v>D - Below Avg</v>
      </c>
      <c r="N16" s="2"/>
      <c r="O16" s="12"/>
    </row>
    <row r="17" spans="1:15" x14ac:dyDescent="0.35">
      <c r="A17" s="3">
        <v>14</v>
      </c>
      <c r="B17" s="5">
        <f>'Sprint1(Design+BL)'!B17</f>
        <v>46001049</v>
      </c>
      <c r="C17" s="5" t="str">
        <f>'Sprint1(Design+BL)'!C17</f>
        <v>Astha A</v>
      </c>
      <c r="D17" s="73"/>
      <c r="E17" s="6"/>
      <c r="F17" s="3"/>
      <c r="G17" s="3"/>
      <c r="H17" s="3"/>
      <c r="I17" s="3"/>
      <c r="J17" s="3"/>
      <c r="K17" s="3"/>
      <c r="L17" s="3">
        <f t="shared" si="0"/>
        <v>0</v>
      </c>
      <c r="M17" s="3" t="str">
        <f t="shared" si="1"/>
        <v>D - Below Avg</v>
      </c>
      <c r="N17" s="2"/>
      <c r="O17" s="12"/>
    </row>
    <row r="18" spans="1:15" ht="23" x14ac:dyDescent="0.35">
      <c r="A18" s="3">
        <v>15</v>
      </c>
      <c r="B18" s="5">
        <f>'Sprint1(Design+BL)'!B18</f>
        <v>46000822</v>
      </c>
      <c r="C18" s="5" t="str">
        <f>'Sprint1(Design+BL)'!C18</f>
        <v>Pulak Sinha</v>
      </c>
      <c r="D18" s="73"/>
      <c r="E18" s="6"/>
      <c r="F18" s="3"/>
      <c r="G18" s="3"/>
      <c r="H18" s="3"/>
      <c r="I18" s="3"/>
      <c r="J18" s="3"/>
      <c r="K18" s="3"/>
      <c r="L18" s="3">
        <f t="shared" si="0"/>
        <v>0</v>
      </c>
      <c r="M18" s="3" t="str">
        <f t="shared" si="1"/>
        <v>D - Below Avg</v>
      </c>
      <c r="N18" s="2"/>
      <c r="O18" s="12"/>
    </row>
    <row r="19" spans="1:15" ht="23" x14ac:dyDescent="0.35">
      <c r="A19" s="3">
        <v>16</v>
      </c>
      <c r="B19" s="5">
        <f>'Sprint1(Design+BL)'!B19</f>
        <v>46000499</v>
      </c>
      <c r="C19" s="5" t="str">
        <f>'Sprint1(Design+BL)'!C19</f>
        <v>Shivam Tewari</v>
      </c>
      <c r="D19" s="74"/>
      <c r="E19" s="6"/>
      <c r="F19" s="3"/>
      <c r="G19" s="3"/>
      <c r="H19" s="3"/>
      <c r="I19" s="3"/>
      <c r="J19" s="3"/>
      <c r="K19" s="3"/>
      <c r="L19" s="3">
        <f t="shared" si="0"/>
        <v>0</v>
      </c>
      <c r="M19" s="3" t="str">
        <f t="shared" si="1"/>
        <v>D - Below Avg</v>
      </c>
      <c r="N19" s="2"/>
      <c r="O19" s="12"/>
    </row>
    <row r="20" spans="1:15" ht="34.5" x14ac:dyDescent="0.35">
      <c r="A20" s="3">
        <v>17</v>
      </c>
      <c r="B20" s="5">
        <f>'Sprint1(Design+BL)'!B20</f>
        <v>46001006</v>
      </c>
      <c r="C20" s="5" t="str">
        <f>'Sprint1(Design+BL)'!C20</f>
        <v>Maski Saijahnavi</v>
      </c>
      <c r="D20" s="72" t="str">
        <f>'Sprint1(Design+BL)'!D20</f>
        <v>Group 4 - Inventory Management</v>
      </c>
      <c r="E20" s="6"/>
      <c r="F20" s="3"/>
      <c r="G20" s="3"/>
      <c r="H20" s="3"/>
      <c r="I20" s="3"/>
      <c r="J20" s="3"/>
      <c r="K20" s="3"/>
      <c r="L20" s="3">
        <f t="shared" si="0"/>
        <v>0</v>
      </c>
      <c r="M20" s="3" t="str">
        <f t="shared" si="1"/>
        <v>D - Below Avg</v>
      </c>
      <c r="N20" s="2"/>
      <c r="O20" s="12"/>
    </row>
    <row r="21" spans="1:15" ht="23" x14ac:dyDescent="0.35">
      <c r="A21" s="3">
        <v>18</v>
      </c>
      <c r="B21" s="5">
        <f>'Sprint1(Design+BL)'!B21</f>
        <v>46000823</v>
      </c>
      <c r="C21" s="5" t="str">
        <f>'Sprint1(Design+BL)'!C21</f>
        <v>Pushpraj Kaushik</v>
      </c>
      <c r="D21" s="73"/>
      <c r="E21" s="6"/>
      <c r="F21" s="3"/>
      <c r="G21" s="3"/>
      <c r="H21" s="3"/>
      <c r="I21" s="3"/>
      <c r="J21" s="3"/>
      <c r="K21" s="3"/>
      <c r="L21" s="3">
        <f t="shared" si="0"/>
        <v>0</v>
      </c>
      <c r="M21" s="3" t="str">
        <f t="shared" si="1"/>
        <v>D - Below Avg</v>
      </c>
      <c r="N21" s="2"/>
      <c r="O21" s="12"/>
    </row>
    <row r="22" spans="1:15" ht="23" x14ac:dyDescent="0.35">
      <c r="A22" s="3">
        <v>19</v>
      </c>
      <c r="B22" s="5">
        <f>'Sprint1(Design+BL)'!B22</f>
        <v>46001550</v>
      </c>
      <c r="C22" s="5" t="str">
        <f>'Sprint1(Design+BL)'!C22</f>
        <v>Ritwik Sinha</v>
      </c>
      <c r="D22" s="73"/>
      <c r="E22" s="6"/>
      <c r="F22" s="3"/>
      <c r="G22" s="3"/>
      <c r="H22" s="3"/>
      <c r="I22" s="3"/>
      <c r="J22" s="3"/>
      <c r="K22" s="3"/>
      <c r="L22" s="3">
        <f t="shared" si="0"/>
        <v>0</v>
      </c>
      <c r="M22" s="3" t="str">
        <f t="shared" si="1"/>
        <v>D - Below Avg</v>
      </c>
      <c r="N22" s="2"/>
      <c r="O22" s="12"/>
    </row>
    <row r="23" spans="1:15" ht="34.5" x14ac:dyDescent="0.35">
      <c r="A23" s="3">
        <v>20</v>
      </c>
      <c r="B23" s="5">
        <f>'Sprint1(Design+BL)'!B23</f>
        <v>46000770</v>
      </c>
      <c r="C23" s="5" t="str">
        <f>'Sprint1(Design+BL)'!C23</f>
        <v>Sowrasree Banerjee</v>
      </c>
      <c r="D23" s="73"/>
      <c r="E23" s="6"/>
      <c r="F23" s="3"/>
      <c r="G23" s="3"/>
      <c r="H23" s="3"/>
      <c r="I23" s="3"/>
      <c r="J23" s="3"/>
      <c r="K23" s="3"/>
      <c r="L23" s="3">
        <f t="shared" si="0"/>
        <v>0</v>
      </c>
      <c r="M23" s="3" t="str">
        <f t="shared" si="1"/>
        <v>D - Below Avg</v>
      </c>
      <c r="N23" s="2"/>
      <c r="O23" s="12"/>
    </row>
    <row r="24" spans="1:15" ht="23" x14ac:dyDescent="0.35">
      <c r="A24" s="3">
        <v>21</v>
      </c>
      <c r="B24" s="5">
        <f>'Sprint1(Design+BL)'!B24</f>
        <v>46000475</v>
      </c>
      <c r="C24" s="5" t="str">
        <f>'Sprint1(Design+BL)'!C24</f>
        <v>Rohit Kumar</v>
      </c>
      <c r="D24" s="74"/>
      <c r="E24" s="6"/>
      <c r="F24" s="3"/>
      <c r="G24" s="3"/>
      <c r="H24" s="3"/>
      <c r="I24" s="3"/>
      <c r="J24" s="3"/>
      <c r="K24" s="3"/>
      <c r="L24" s="3">
        <f t="shared" si="0"/>
        <v>0</v>
      </c>
      <c r="M24" s="3" t="str">
        <f t="shared" si="1"/>
        <v>D - Below Avg</v>
      </c>
      <c r="N24" s="2"/>
      <c r="O24" s="12"/>
    </row>
    <row r="25" spans="1:15" ht="23" x14ac:dyDescent="0.35">
      <c r="A25" s="3">
        <v>22</v>
      </c>
      <c r="B25" s="5">
        <f>'Sprint1(Design+BL)'!B25</f>
        <v>46000599</v>
      </c>
      <c r="C25" s="5" t="str">
        <f>'Sprint1(Design+BL)'!C25</f>
        <v>Shobhit Pitale</v>
      </c>
      <c r="D25" s="72" t="str">
        <f>'Sprint1(Design+BL)'!D25</f>
        <v>Group 5 - Pecunia</v>
      </c>
      <c r="E25" s="6"/>
      <c r="F25" s="3"/>
      <c r="G25" s="3"/>
      <c r="H25" s="3"/>
      <c r="I25" s="3"/>
      <c r="J25" s="3"/>
      <c r="K25" s="3"/>
      <c r="L25" s="3">
        <f t="shared" si="0"/>
        <v>0</v>
      </c>
      <c r="M25" s="3" t="str">
        <f t="shared" si="1"/>
        <v>D - Below Avg</v>
      </c>
      <c r="N25" s="2"/>
      <c r="O25" s="12"/>
    </row>
    <row r="26" spans="1:15" ht="23" x14ac:dyDescent="0.35">
      <c r="A26" s="3">
        <v>23</v>
      </c>
      <c r="B26" s="5">
        <f>'Sprint1(Design+BL)'!B26</f>
        <v>46000699</v>
      </c>
      <c r="C26" s="5" t="str">
        <f>'Sprint1(Design+BL)'!C26</f>
        <v>Akash Singh</v>
      </c>
      <c r="D26" s="73"/>
      <c r="E26" s="6"/>
      <c r="F26" s="3"/>
      <c r="G26" s="3"/>
      <c r="H26" s="3"/>
      <c r="I26" s="3"/>
      <c r="J26" s="3"/>
      <c r="K26" s="3"/>
      <c r="L26" s="3">
        <f t="shared" si="0"/>
        <v>0</v>
      </c>
      <c r="M26" s="3" t="str">
        <f t="shared" si="1"/>
        <v>D - Below Avg</v>
      </c>
      <c r="N26" s="2"/>
      <c r="O26" s="12"/>
    </row>
    <row r="27" spans="1:15" ht="34.5" x14ac:dyDescent="0.35">
      <c r="A27" s="3">
        <v>24</v>
      </c>
      <c r="B27" s="5">
        <f>'Sprint1(Design+BL)'!B27</f>
        <v>46000617</v>
      </c>
      <c r="C27" s="5" t="str">
        <f>'Sprint1(Design+BL)'!C27</f>
        <v>Asmita Chandrakar</v>
      </c>
      <c r="D27" s="73"/>
      <c r="E27" s="1"/>
      <c r="F27" s="1"/>
      <c r="G27" s="1"/>
      <c r="H27" s="1"/>
      <c r="I27" s="1"/>
      <c r="J27" s="1"/>
      <c r="K27" s="1"/>
      <c r="L27" s="3">
        <f t="shared" si="0"/>
        <v>0</v>
      </c>
      <c r="M27" s="3" t="str">
        <f t="shared" si="1"/>
        <v>D - Below Avg</v>
      </c>
      <c r="N27" s="1"/>
      <c r="O27" s="1"/>
    </row>
    <row r="28" spans="1:15" ht="23" x14ac:dyDescent="0.35">
      <c r="A28" s="3">
        <v>25</v>
      </c>
      <c r="B28" s="5">
        <f>'Sprint1(Design+BL)'!B28</f>
        <v>46000946</v>
      </c>
      <c r="C28" s="5" t="str">
        <f>'Sprint1(Design+BL)'!C28</f>
        <v>Siddharth Taklikar</v>
      </c>
      <c r="D28" s="73"/>
      <c r="E28" s="1"/>
      <c r="F28" s="1"/>
      <c r="G28" s="1"/>
      <c r="H28" s="1"/>
      <c r="I28" s="1"/>
      <c r="J28" s="1"/>
      <c r="K28" s="1"/>
      <c r="L28" s="3">
        <f t="shared" si="0"/>
        <v>0</v>
      </c>
      <c r="M28" s="3" t="str">
        <f t="shared" si="1"/>
        <v>D - Below Avg</v>
      </c>
      <c r="N28" s="1"/>
      <c r="O28" s="1"/>
    </row>
    <row r="29" spans="1:15" ht="34.5" x14ac:dyDescent="0.35">
      <c r="A29" s="3">
        <v>26</v>
      </c>
      <c r="B29" s="5">
        <f>'Sprint1(Design+BL)'!B29</f>
        <v>46001050</v>
      </c>
      <c r="C29" s="5" t="str">
        <f>'Sprint1(Design+BL)'!C29</f>
        <v>Kata Tarunsree</v>
      </c>
      <c r="D29" s="74"/>
      <c r="E29" s="1"/>
      <c r="F29" s="1"/>
      <c r="G29" s="1"/>
      <c r="H29" s="1"/>
      <c r="I29" s="1"/>
      <c r="J29" s="1"/>
      <c r="K29" s="1"/>
      <c r="L29" s="3">
        <f t="shared" si="0"/>
        <v>0</v>
      </c>
      <c r="M29" s="3" t="str">
        <f t="shared" si="1"/>
        <v>D - Below Avg</v>
      </c>
      <c r="N29" s="1"/>
      <c r="O29" s="1"/>
    </row>
    <row r="30" spans="1:15" ht="23" x14ac:dyDescent="0.35">
      <c r="A30" s="3">
        <v>27</v>
      </c>
      <c r="B30" s="5">
        <f>'Sprint1(Design+BL)'!B30</f>
        <v>46000496</v>
      </c>
      <c r="C30" s="5" t="str">
        <f>'Sprint1(Design+BL)'!C30</f>
        <v>Aishwarya Sarna</v>
      </c>
      <c r="D30" s="72" t="str">
        <f>'Sprint1(Design+BL)'!D30</f>
        <v>Group 6 - Pecunia</v>
      </c>
      <c r="E30" s="1"/>
      <c r="F30" s="1"/>
      <c r="G30" s="1"/>
      <c r="H30" s="1"/>
      <c r="I30" s="1"/>
      <c r="J30" s="1"/>
      <c r="K30" s="1"/>
      <c r="L30" s="3">
        <f t="shared" si="0"/>
        <v>0</v>
      </c>
      <c r="M30" s="3" t="str">
        <f t="shared" si="1"/>
        <v>D - Below Avg</v>
      </c>
      <c r="N30" s="1"/>
      <c r="O30" s="1"/>
    </row>
    <row r="31" spans="1:15" ht="23" x14ac:dyDescent="0.35">
      <c r="A31" s="3">
        <v>28</v>
      </c>
      <c r="B31" s="5">
        <f>'Sprint1(Design+BL)'!B31</f>
        <v>46000604</v>
      </c>
      <c r="C31" s="5" t="str">
        <f>'Sprint1(Design+BL)'!C31</f>
        <v>Ayush Soni</v>
      </c>
      <c r="D31" s="73"/>
      <c r="E31" s="1"/>
      <c r="F31" s="1"/>
      <c r="G31" s="1"/>
      <c r="H31" s="1"/>
      <c r="I31" s="1"/>
      <c r="J31" s="1"/>
      <c r="K31" s="1"/>
      <c r="L31" s="3">
        <f t="shared" si="0"/>
        <v>0</v>
      </c>
      <c r="M31" s="3" t="str">
        <f t="shared" si="1"/>
        <v>D - Below Avg</v>
      </c>
      <c r="N31" s="1"/>
      <c r="O31" s="1"/>
    </row>
    <row r="32" spans="1:15" ht="23" x14ac:dyDescent="0.35">
      <c r="A32" s="3">
        <v>29</v>
      </c>
      <c r="B32" s="5">
        <f>'Sprint1(Design+BL)'!B32</f>
        <v>46000823</v>
      </c>
      <c r="C32" s="5" t="str">
        <f>'Sprint1(Design+BL)'!C32</f>
        <v>Pushpraj Kaushik</v>
      </c>
      <c r="D32" s="73"/>
      <c r="E32" s="1"/>
      <c r="F32" s="1"/>
      <c r="G32" s="1"/>
      <c r="H32" s="1"/>
      <c r="I32" s="1"/>
      <c r="J32" s="1"/>
      <c r="K32" s="1"/>
      <c r="L32" s="3">
        <f t="shared" si="0"/>
        <v>0</v>
      </c>
      <c r="M32" s="3" t="str">
        <f t="shared" si="1"/>
        <v>D - Below Avg</v>
      </c>
      <c r="N32" s="1"/>
      <c r="O32" s="1"/>
    </row>
    <row r="33" spans="1:15" ht="23" x14ac:dyDescent="0.35">
      <c r="A33" s="3">
        <v>30</v>
      </c>
      <c r="B33" s="5">
        <f>'Sprint1(Design+BL)'!B33</f>
        <v>46003230</v>
      </c>
      <c r="C33" s="5" t="str">
        <f>'Sprint1(Design+BL)'!C33</f>
        <v>Akshay Tople</v>
      </c>
      <c r="D33" s="73"/>
      <c r="E33" s="1"/>
      <c r="F33" s="1"/>
      <c r="G33" s="1"/>
      <c r="H33" s="1"/>
      <c r="I33" s="1"/>
      <c r="J33" s="1"/>
      <c r="K33" s="1"/>
      <c r="L33" s="3">
        <f t="shared" si="0"/>
        <v>0</v>
      </c>
      <c r="M33" s="3" t="str">
        <f t="shared" si="1"/>
        <v>D - Below Avg</v>
      </c>
      <c r="N33" s="1"/>
      <c r="O33" s="1"/>
    </row>
    <row r="34" spans="1:15" ht="23" x14ac:dyDescent="0.35">
      <c r="A34" s="3">
        <v>31</v>
      </c>
      <c r="B34" s="5">
        <f>'Sprint1(Design+BL)'!B34</f>
        <v>46000799</v>
      </c>
      <c r="C34" s="5" t="str">
        <f>'Sprint1(Design+BL)'!C34</f>
        <v>Mahendra Golla</v>
      </c>
      <c r="D34" s="74"/>
      <c r="E34" s="1"/>
      <c r="F34" s="1"/>
      <c r="G34" s="1"/>
      <c r="H34" s="1"/>
      <c r="I34" s="1"/>
      <c r="J34" s="1"/>
      <c r="K34" s="1"/>
      <c r="L34" s="3">
        <f t="shared" si="0"/>
        <v>0</v>
      </c>
      <c r="M34" s="3" t="str">
        <f t="shared" si="1"/>
        <v>D - Below Avg</v>
      </c>
      <c r="N34" s="1"/>
      <c r="O34" s="1"/>
    </row>
  </sheetData>
  <mergeCells count="14">
    <mergeCell ref="D30:D34"/>
    <mergeCell ref="A1:O1"/>
    <mergeCell ref="A2:A3"/>
    <mergeCell ref="B2:B3"/>
    <mergeCell ref="C2:C3"/>
    <mergeCell ref="D2:D3"/>
    <mergeCell ref="E2:E3"/>
    <mergeCell ref="O2:O3"/>
    <mergeCell ref="D4:D8"/>
    <mergeCell ref="N2:N3"/>
    <mergeCell ref="D9:D14"/>
    <mergeCell ref="D15:D19"/>
    <mergeCell ref="D20:D24"/>
    <mergeCell ref="D25:D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4"/>
  <sheetViews>
    <sheetView workbookViewId="0">
      <selection activeCell="D4" sqref="D4:D34"/>
    </sheetView>
  </sheetViews>
  <sheetFormatPr defaultRowHeight="14.5" x14ac:dyDescent="0.35"/>
  <cols>
    <col min="1" max="1" width="8.7265625" style="4"/>
    <col min="2" max="2" width="15.1796875" style="4" customWidth="1"/>
    <col min="3" max="3" width="12.26953125" style="4" customWidth="1"/>
    <col min="4" max="5" width="8.7265625" style="4"/>
    <col min="6" max="8" width="8" style="4" customWidth="1"/>
    <col min="9" max="9" width="7.81640625" style="4" customWidth="1"/>
    <col min="10" max="10" width="11.90625" style="4" customWidth="1"/>
    <col min="11" max="11" width="8.1796875" style="4" customWidth="1"/>
    <col min="12" max="12" width="9.26953125" style="4" customWidth="1"/>
    <col min="13" max="13" width="7.6328125" style="4" customWidth="1"/>
    <col min="14" max="14" width="5.54296875" style="4" customWidth="1"/>
    <col min="15" max="15" width="15.81640625" style="4" customWidth="1"/>
    <col min="16" max="16" width="16.54296875" style="10" customWidth="1"/>
    <col min="17" max="17" width="27.54296875" style="4" customWidth="1"/>
    <col min="18" max="16384" width="8.7265625" style="4"/>
  </cols>
  <sheetData>
    <row r="1" spans="1:17" x14ac:dyDescent="0.35">
      <c r="A1" s="24" t="s">
        <v>52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72.5" x14ac:dyDescent="0.35">
      <c r="A2" s="17" t="s">
        <v>0</v>
      </c>
      <c r="B2" s="17" t="s">
        <v>1</v>
      </c>
      <c r="C2" s="17" t="s">
        <v>2</v>
      </c>
      <c r="D2" s="18" t="s">
        <v>9</v>
      </c>
      <c r="E2" s="18" t="s">
        <v>10</v>
      </c>
      <c r="F2" s="15" t="s">
        <v>36</v>
      </c>
      <c r="G2" s="15" t="s">
        <v>37</v>
      </c>
      <c r="H2" s="15" t="s">
        <v>38</v>
      </c>
      <c r="I2" s="15" t="s">
        <v>26</v>
      </c>
      <c r="J2" s="15" t="s">
        <v>39</v>
      </c>
      <c r="K2" s="15" t="s">
        <v>13</v>
      </c>
      <c r="L2" s="15" t="s">
        <v>24</v>
      </c>
      <c r="M2" s="15" t="s">
        <v>7</v>
      </c>
      <c r="N2" s="15" t="s">
        <v>3</v>
      </c>
      <c r="O2" s="15" t="s">
        <v>4</v>
      </c>
      <c r="P2" s="18" t="s">
        <v>20</v>
      </c>
      <c r="Q2" s="17" t="s">
        <v>5</v>
      </c>
    </row>
    <row r="3" spans="1:17" x14ac:dyDescent="0.35">
      <c r="A3" s="17"/>
      <c r="B3" s="17"/>
      <c r="C3" s="17"/>
      <c r="D3" s="18"/>
      <c r="E3" s="18"/>
      <c r="F3" s="8">
        <v>30</v>
      </c>
      <c r="G3" s="8">
        <v>10</v>
      </c>
      <c r="H3" s="8">
        <v>10</v>
      </c>
      <c r="I3" s="8">
        <v>10</v>
      </c>
      <c r="J3" s="8">
        <v>10</v>
      </c>
      <c r="K3" s="8">
        <v>10</v>
      </c>
      <c r="L3" s="8">
        <v>10</v>
      </c>
      <c r="M3" s="8">
        <v>10</v>
      </c>
      <c r="N3" s="8">
        <v>100</v>
      </c>
      <c r="O3" s="8"/>
      <c r="P3" s="18"/>
      <c r="Q3" s="17"/>
    </row>
    <row r="4" spans="1:17" ht="23" x14ac:dyDescent="0.35">
      <c r="A4" s="3">
        <v>1</v>
      </c>
      <c r="B4" s="5">
        <f>'Sprint1(Design+BL)'!B4</f>
        <v>46000611</v>
      </c>
      <c r="C4" s="5" t="str">
        <f>'Sprint1(Design+BL)'!C4</f>
        <v>Shreyas Pandey</v>
      </c>
      <c r="D4" s="72" t="str">
        <f>'Sprint1(Design+BL)'!D4</f>
        <v>Group 1 - Great Outdoors</v>
      </c>
      <c r="E4" s="7"/>
      <c r="F4" s="3"/>
      <c r="G4" s="3"/>
      <c r="H4" s="3"/>
      <c r="I4" s="3"/>
      <c r="J4" s="3"/>
      <c r="K4" s="3"/>
      <c r="L4" s="3"/>
      <c r="M4" s="3"/>
      <c r="N4" s="3">
        <f>SUM(F4:M4)</f>
        <v>0</v>
      </c>
      <c r="O4" s="3" t="str">
        <f>IF(N4&lt;60,"D - Below Avg",IF(N4&lt;70,"C - Average",IF(N4&lt;80,"B - Good",IF(N4&lt;90," A -  Very Good"," A++ - Excellent"))))</f>
        <v>D - Below Avg</v>
      </c>
      <c r="P4" s="2"/>
      <c r="Q4" s="12"/>
    </row>
    <row r="5" spans="1:17" ht="23" x14ac:dyDescent="0.35">
      <c r="A5" s="3">
        <v>2</v>
      </c>
      <c r="B5" s="5">
        <f>'Sprint1(Design+BL)'!B5</f>
        <v>46000508</v>
      </c>
      <c r="C5" s="5" t="str">
        <f>'Sprint1(Design+BL)'!C5</f>
        <v>Ankush Agrawal</v>
      </c>
      <c r="D5" s="73"/>
      <c r="E5" s="6"/>
      <c r="F5" s="3"/>
      <c r="G5" s="3"/>
      <c r="H5" s="3"/>
      <c r="I5" s="3"/>
      <c r="J5" s="3"/>
      <c r="K5" s="3"/>
      <c r="L5" s="3"/>
      <c r="M5" s="3"/>
      <c r="N5" s="3">
        <f t="shared" ref="N5:N34" si="0">SUM(F5:M5)</f>
        <v>0</v>
      </c>
      <c r="O5" s="3" t="str">
        <f t="shared" ref="O5:O34" si="1">IF(N5&lt;60,"D - Below Avg",IF(N5&lt;70,"C - Average",IF(N5&lt;80,"B - Good",IF(N5&lt;90," A -  Very Good"," A++ - Excellent"))))</f>
        <v>D - Below Avg</v>
      </c>
      <c r="P5" s="2"/>
      <c r="Q5" s="12"/>
    </row>
    <row r="6" spans="1:17" ht="23" x14ac:dyDescent="0.35">
      <c r="A6" s="3">
        <v>3</v>
      </c>
      <c r="B6" s="5">
        <f>'Sprint1(Design+BL)'!B6</f>
        <v>46001073</v>
      </c>
      <c r="C6" s="5" t="str">
        <f>'Sprint1(Design+BL)'!C6</f>
        <v>Madhuri Vemulapaty</v>
      </c>
      <c r="D6" s="73"/>
      <c r="E6" s="6"/>
      <c r="F6" s="3"/>
      <c r="G6" s="3"/>
      <c r="H6" s="3"/>
      <c r="I6" s="3"/>
      <c r="J6" s="3"/>
      <c r="K6" s="3"/>
      <c r="L6" s="3"/>
      <c r="M6" s="3"/>
      <c r="N6" s="3">
        <f t="shared" si="0"/>
        <v>0</v>
      </c>
      <c r="O6" s="3" t="str">
        <f t="shared" si="1"/>
        <v>D - Below Avg</v>
      </c>
      <c r="P6" s="2"/>
      <c r="Q6" s="12"/>
    </row>
    <row r="7" spans="1:17" x14ac:dyDescent="0.35">
      <c r="A7" s="3">
        <v>4</v>
      </c>
      <c r="B7" s="5">
        <f>'Sprint1(Design+BL)'!B7</f>
        <v>46000607</v>
      </c>
      <c r="C7" s="5" t="str">
        <f>'Sprint1(Design+BL)'!C7</f>
        <v>Sourav Maji</v>
      </c>
      <c r="D7" s="73"/>
      <c r="E7" s="6"/>
      <c r="F7" s="3"/>
      <c r="G7" s="3"/>
      <c r="H7" s="3"/>
      <c r="I7" s="3"/>
      <c r="J7" s="3"/>
      <c r="K7" s="3"/>
      <c r="L7" s="3"/>
      <c r="M7" s="3"/>
      <c r="N7" s="3">
        <f t="shared" si="0"/>
        <v>0</v>
      </c>
      <c r="O7" s="3" t="str">
        <f t="shared" si="1"/>
        <v>D - Below Avg</v>
      </c>
      <c r="P7" s="2"/>
      <c r="Q7" s="12"/>
    </row>
    <row r="8" spans="1:17" x14ac:dyDescent="0.35">
      <c r="A8" s="3">
        <v>5</v>
      </c>
      <c r="B8" s="5">
        <f>'Sprint1(Design+BL)'!B8</f>
        <v>46000597</v>
      </c>
      <c r="C8" s="5" t="str">
        <f>'Sprint1(Design+BL)'!C8</f>
        <v>Sarthak Lav</v>
      </c>
      <c r="D8" s="74"/>
      <c r="E8" s="6"/>
      <c r="F8" s="3"/>
      <c r="G8" s="3"/>
      <c r="H8" s="3"/>
      <c r="I8" s="3"/>
      <c r="J8" s="3"/>
      <c r="K8" s="3"/>
      <c r="L8" s="3"/>
      <c r="M8" s="3"/>
      <c r="N8" s="3">
        <f t="shared" si="0"/>
        <v>0</v>
      </c>
      <c r="O8" s="3" t="str">
        <f t="shared" si="1"/>
        <v>D - Below Avg</v>
      </c>
      <c r="P8" s="2"/>
      <c r="Q8" s="12"/>
    </row>
    <row r="9" spans="1:17" x14ac:dyDescent="0.35">
      <c r="A9" s="3">
        <v>6</v>
      </c>
      <c r="B9" s="5">
        <f>'Sprint1(Design+BL)'!B9</f>
        <v>46001022</v>
      </c>
      <c r="C9" s="5" t="str">
        <f>'Sprint1(Design+BL)'!C9</f>
        <v>Arshpreet A</v>
      </c>
      <c r="D9" s="72" t="str">
        <f>'Sprint1(Design+BL)'!D9</f>
        <v>Group 2 - Great Outdoors</v>
      </c>
      <c r="E9" s="1"/>
      <c r="F9" s="3"/>
      <c r="G9" s="3"/>
      <c r="H9" s="3"/>
      <c r="I9" s="3"/>
      <c r="J9" s="3"/>
      <c r="K9" s="3"/>
      <c r="L9" s="3"/>
      <c r="M9" s="3"/>
      <c r="N9" s="3"/>
      <c r="O9" s="3" t="str">
        <f t="shared" si="1"/>
        <v>D - Below Avg</v>
      </c>
      <c r="P9" s="2"/>
      <c r="Q9" s="13"/>
    </row>
    <row r="10" spans="1:17" ht="23" x14ac:dyDescent="0.35">
      <c r="A10" s="3">
        <v>7</v>
      </c>
      <c r="B10" s="5">
        <f>'Sprint1(Design+BL)'!B10</f>
        <v>46001008</v>
      </c>
      <c r="C10" s="5" t="str">
        <f>'Sprint1(Design+BL)'!C10</f>
        <v>C Akhil Chowdary</v>
      </c>
      <c r="D10" s="73"/>
      <c r="E10" s="6"/>
      <c r="F10" s="3"/>
      <c r="G10" s="3"/>
      <c r="H10" s="3"/>
      <c r="I10" s="3"/>
      <c r="J10" s="3"/>
      <c r="K10" s="3"/>
      <c r="L10" s="3"/>
      <c r="M10" s="3"/>
      <c r="N10" s="3">
        <f t="shared" si="0"/>
        <v>0</v>
      </c>
      <c r="O10" s="3" t="str">
        <f t="shared" si="1"/>
        <v>D - Below Avg</v>
      </c>
      <c r="P10" s="2"/>
      <c r="Q10" s="12"/>
    </row>
    <row r="11" spans="1:17" ht="23" x14ac:dyDescent="0.35">
      <c r="A11" s="3">
        <v>8</v>
      </c>
      <c r="B11" s="5">
        <f>'Sprint1(Design+BL)'!B11</f>
        <v>46000589</v>
      </c>
      <c r="C11" s="5" t="str">
        <f>'Sprint1(Design+BL)'!C11</f>
        <v>Abhishek Singh</v>
      </c>
      <c r="D11" s="73"/>
      <c r="E11" s="6"/>
      <c r="F11" s="3"/>
      <c r="G11" s="3"/>
      <c r="H11" s="3"/>
      <c r="I11" s="3"/>
      <c r="J11" s="3"/>
      <c r="K11" s="3"/>
      <c r="L11" s="3"/>
      <c r="M11" s="3"/>
      <c r="N11" s="3">
        <f t="shared" si="0"/>
        <v>0</v>
      </c>
      <c r="O11" s="3" t="str">
        <f t="shared" si="1"/>
        <v>D - Below Avg</v>
      </c>
      <c r="P11" s="2"/>
      <c r="Q11" s="12"/>
    </row>
    <row r="12" spans="1:17" ht="23" x14ac:dyDescent="0.35">
      <c r="A12" s="3">
        <v>9</v>
      </c>
      <c r="B12" s="5">
        <f>'Sprint1(Design+BL)'!B12</f>
        <v>46000484</v>
      </c>
      <c r="C12" s="5" t="str">
        <f>'Sprint1(Design+BL)'!C12</f>
        <v>Ayush Agrawal</v>
      </c>
      <c r="D12" s="73"/>
      <c r="E12" s="6"/>
      <c r="F12" s="3"/>
      <c r="G12" s="3"/>
      <c r="H12" s="3"/>
      <c r="I12" s="3"/>
      <c r="J12" s="3"/>
      <c r="K12" s="3"/>
      <c r="L12" s="3"/>
      <c r="M12" s="3"/>
      <c r="N12" s="3">
        <f t="shared" si="0"/>
        <v>0</v>
      </c>
      <c r="O12" s="3" t="str">
        <f t="shared" si="1"/>
        <v>D - Below Avg</v>
      </c>
      <c r="P12" s="2"/>
      <c r="Q12" s="12"/>
    </row>
    <row r="13" spans="1:17" ht="23" x14ac:dyDescent="0.35">
      <c r="A13" s="3">
        <v>10</v>
      </c>
      <c r="B13" s="5">
        <f>'Sprint1(Design+BL)'!B13</f>
        <v>46003298</v>
      </c>
      <c r="C13" s="5" t="str">
        <f>'Sprint1(Design+BL)'!C13</f>
        <v>Chennareddy Sravani</v>
      </c>
      <c r="D13" s="73"/>
      <c r="E13" s="6"/>
      <c r="F13" s="3"/>
      <c r="G13" s="3"/>
      <c r="H13" s="3"/>
      <c r="I13" s="3"/>
      <c r="J13" s="3"/>
      <c r="K13" s="3"/>
      <c r="L13" s="3"/>
      <c r="M13" s="3"/>
      <c r="N13" s="3">
        <f t="shared" si="0"/>
        <v>0</v>
      </c>
      <c r="O13" s="3" t="str">
        <f t="shared" si="1"/>
        <v>D - Below Avg</v>
      </c>
      <c r="P13" s="2"/>
      <c r="Q13" s="12"/>
    </row>
    <row r="14" spans="1:17" ht="23" x14ac:dyDescent="0.35">
      <c r="A14" s="3">
        <v>11</v>
      </c>
      <c r="B14" s="5">
        <f>'Sprint1(Design+BL)'!B14</f>
        <v>46001083</v>
      </c>
      <c r="C14" s="5" t="str">
        <f>'Sprint1(Design+BL)'!C14</f>
        <v>Prafull Sharma</v>
      </c>
      <c r="D14" s="74"/>
      <c r="E14" s="6"/>
      <c r="F14" s="3"/>
      <c r="G14" s="3"/>
      <c r="H14" s="3"/>
      <c r="I14" s="3"/>
      <c r="J14" s="3"/>
      <c r="K14" s="3"/>
      <c r="L14" s="3"/>
      <c r="M14" s="3"/>
      <c r="N14" s="3">
        <f t="shared" si="0"/>
        <v>0</v>
      </c>
      <c r="O14" s="3" t="str">
        <f t="shared" si="1"/>
        <v>D - Below Avg</v>
      </c>
      <c r="P14" s="2"/>
      <c r="Q14" s="12"/>
    </row>
    <row r="15" spans="1:17" x14ac:dyDescent="0.35">
      <c r="A15" s="3">
        <v>12</v>
      </c>
      <c r="B15" s="5">
        <f>'Sprint1(Design+BL)'!B15</f>
        <v>46000495</v>
      </c>
      <c r="C15" s="5" t="str">
        <f>'Sprint1(Design+BL)'!C15</f>
        <v>Tanisha Singh</v>
      </c>
      <c r="D15" s="72" t="str">
        <f>'Sprint1(Design+BL)'!D15</f>
        <v>Group 3 - Inventory Management</v>
      </c>
      <c r="E15" s="6"/>
      <c r="F15" s="3"/>
      <c r="G15" s="3"/>
      <c r="H15" s="3"/>
      <c r="I15" s="3"/>
      <c r="J15" s="3"/>
      <c r="K15" s="3"/>
      <c r="L15" s="3"/>
      <c r="M15" s="3"/>
      <c r="N15" s="3"/>
      <c r="O15" s="3" t="str">
        <f t="shared" si="1"/>
        <v>D - Below Avg</v>
      </c>
      <c r="P15" s="2"/>
      <c r="Q15" s="13"/>
    </row>
    <row r="16" spans="1:17" ht="23" x14ac:dyDescent="0.35">
      <c r="A16" s="3">
        <v>13</v>
      </c>
      <c r="B16" s="5">
        <f>'Sprint1(Design+BL)'!B16</f>
        <v>46000851</v>
      </c>
      <c r="C16" s="5" t="str">
        <f>'Sprint1(Design+BL)'!C16</f>
        <v>Sagar Sharma</v>
      </c>
      <c r="D16" s="73"/>
      <c r="E16" s="6"/>
      <c r="F16" s="3"/>
      <c r="G16" s="3"/>
      <c r="H16" s="3"/>
      <c r="I16" s="3"/>
      <c r="J16" s="3"/>
      <c r="K16" s="3"/>
      <c r="L16" s="3"/>
      <c r="M16" s="3"/>
      <c r="N16" s="3">
        <f t="shared" si="0"/>
        <v>0</v>
      </c>
      <c r="O16" s="3" t="str">
        <f t="shared" si="1"/>
        <v>D - Below Avg</v>
      </c>
      <c r="P16" s="2"/>
      <c r="Q16" s="12"/>
    </row>
    <row r="17" spans="1:17" x14ac:dyDescent="0.35">
      <c r="A17" s="3">
        <v>14</v>
      </c>
      <c r="B17" s="5">
        <f>'Sprint1(Design+BL)'!B17</f>
        <v>46001049</v>
      </c>
      <c r="C17" s="5" t="str">
        <f>'Sprint1(Design+BL)'!C17</f>
        <v>Astha A</v>
      </c>
      <c r="D17" s="73"/>
      <c r="E17" s="6"/>
      <c r="F17" s="3"/>
      <c r="G17" s="3"/>
      <c r="H17" s="3"/>
      <c r="I17" s="3"/>
      <c r="J17" s="3"/>
      <c r="K17" s="3"/>
      <c r="L17" s="3"/>
      <c r="M17" s="3"/>
      <c r="N17" s="3">
        <f t="shared" si="0"/>
        <v>0</v>
      </c>
      <c r="O17" s="3" t="str">
        <f t="shared" si="1"/>
        <v>D - Below Avg</v>
      </c>
      <c r="P17" s="2"/>
      <c r="Q17" s="12"/>
    </row>
    <row r="18" spans="1:17" x14ac:dyDescent="0.35">
      <c r="A18" s="3">
        <v>15</v>
      </c>
      <c r="B18" s="5">
        <f>'Sprint1(Design+BL)'!B18</f>
        <v>46000822</v>
      </c>
      <c r="C18" s="5" t="str">
        <f>'Sprint1(Design+BL)'!C18</f>
        <v>Pulak Sinha</v>
      </c>
      <c r="D18" s="73"/>
      <c r="E18" s="6"/>
      <c r="F18" s="3"/>
      <c r="G18" s="3"/>
      <c r="H18" s="3"/>
      <c r="I18" s="3"/>
      <c r="J18" s="3"/>
      <c r="K18" s="3"/>
      <c r="L18" s="3"/>
      <c r="M18" s="3"/>
      <c r="N18" s="3">
        <f t="shared" si="0"/>
        <v>0</v>
      </c>
      <c r="O18" s="3" t="str">
        <f t="shared" si="1"/>
        <v>D - Below Avg</v>
      </c>
      <c r="P18" s="2"/>
      <c r="Q18" s="12"/>
    </row>
    <row r="19" spans="1:17" ht="23" x14ac:dyDescent="0.35">
      <c r="A19" s="3">
        <v>16</v>
      </c>
      <c r="B19" s="5">
        <f>'Sprint1(Design+BL)'!B19</f>
        <v>46000499</v>
      </c>
      <c r="C19" s="5" t="str">
        <f>'Sprint1(Design+BL)'!C19</f>
        <v>Shivam Tewari</v>
      </c>
      <c r="D19" s="74"/>
      <c r="E19" s="6"/>
      <c r="F19" s="3"/>
      <c r="G19" s="3"/>
      <c r="H19" s="3"/>
      <c r="I19" s="3"/>
      <c r="J19" s="3"/>
      <c r="K19" s="3"/>
      <c r="L19" s="3"/>
      <c r="M19" s="3"/>
      <c r="N19" s="3">
        <f t="shared" si="0"/>
        <v>0</v>
      </c>
      <c r="O19" s="3" t="str">
        <f t="shared" si="1"/>
        <v>D - Below Avg</v>
      </c>
      <c r="P19" s="2"/>
      <c r="Q19" s="12"/>
    </row>
    <row r="20" spans="1:17" ht="23" x14ac:dyDescent="0.35">
      <c r="A20" s="3">
        <v>17</v>
      </c>
      <c r="B20" s="5">
        <f>'Sprint1(Design+BL)'!B20</f>
        <v>46001006</v>
      </c>
      <c r="C20" s="5" t="str">
        <f>'Sprint1(Design+BL)'!C20</f>
        <v>Maski Saijahnavi</v>
      </c>
      <c r="D20" s="72" t="str">
        <f>'Sprint1(Design+BL)'!D20</f>
        <v>Group 4 - Inventory Management</v>
      </c>
      <c r="E20" s="6"/>
      <c r="F20" s="3"/>
      <c r="G20" s="3"/>
      <c r="H20" s="3"/>
      <c r="I20" s="3"/>
      <c r="J20" s="3"/>
      <c r="K20" s="3"/>
      <c r="L20" s="3"/>
      <c r="M20" s="3"/>
      <c r="N20" s="3">
        <f t="shared" si="0"/>
        <v>0</v>
      </c>
      <c r="O20" s="3" t="str">
        <f t="shared" si="1"/>
        <v>D - Below Avg</v>
      </c>
      <c r="P20" s="2"/>
      <c r="Q20" s="12"/>
    </row>
    <row r="21" spans="1:17" ht="23" x14ac:dyDescent="0.35">
      <c r="A21" s="3">
        <v>18</v>
      </c>
      <c r="B21" s="5">
        <f>'Sprint1(Design+BL)'!B21</f>
        <v>46000823</v>
      </c>
      <c r="C21" s="5" t="str">
        <f>'Sprint1(Design+BL)'!C21</f>
        <v>Pushpraj Kaushik</v>
      </c>
      <c r="D21" s="73"/>
      <c r="E21" s="6"/>
      <c r="F21" s="3"/>
      <c r="G21" s="3"/>
      <c r="H21" s="3"/>
      <c r="I21" s="3"/>
      <c r="J21" s="3"/>
      <c r="K21" s="3"/>
      <c r="L21" s="3"/>
      <c r="M21" s="3"/>
      <c r="N21" s="3"/>
      <c r="O21" s="3" t="str">
        <f t="shared" si="1"/>
        <v>D - Below Avg</v>
      </c>
      <c r="P21" s="2"/>
      <c r="Q21" s="12"/>
    </row>
    <row r="22" spans="1:17" x14ac:dyDescent="0.35">
      <c r="A22" s="3">
        <v>19</v>
      </c>
      <c r="B22" s="5">
        <f>'Sprint1(Design+BL)'!B22</f>
        <v>46001550</v>
      </c>
      <c r="C22" s="5" t="str">
        <f>'Sprint1(Design+BL)'!C22</f>
        <v>Ritwik Sinha</v>
      </c>
      <c r="D22" s="73"/>
      <c r="E22" s="6"/>
      <c r="F22" s="3"/>
      <c r="G22" s="3"/>
      <c r="H22" s="3"/>
      <c r="I22" s="3"/>
      <c r="J22" s="3"/>
      <c r="K22" s="3"/>
      <c r="L22" s="3"/>
      <c r="M22" s="3"/>
      <c r="N22" s="3">
        <f t="shared" si="0"/>
        <v>0</v>
      </c>
      <c r="O22" s="3" t="str">
        <f t="shared" si="1"/>
        <v>D - Below Avg</v>
      </c>
      <c r="P22" s="2"/>
      <c r="Q22" s="12"/>
    </row>
    <row r="23" spans="1:17" ht="23" x14ac:dyDescent="0.35">
      <c r="A23" s="3">
        <v>20</v>
      </c>
      <c r="B23" s="5">
        <f>'Sprint1(Design+BL)'!B23</f>
        <v>46000770</v>
      </c>
      <c r="C23" s="5" t="str">
        <f>'Sprint1(Design+BL)'!C23</f>
        <v>Sowrasree Banerjee</v>
      </c>
      <c r="D23" s="73"/>
      <c r="E23" s="6"/>
      <c r="F23" s="3"/>
      <c r="G23" s="3"/>
      <c r="H23" s="3"/>
      <c r="I23" s="3"/>
      <c r="J23" s="3"/>
      <c r="K23" s="3"/>
      <c r="L23" s="3"/>
      <c r="M23" s="3"/>
      <c r="N23" s="3">
        <f t="shared" si="0"/>
        <v>0</v>
      </c>
      <c r="O23" s="3" t="str">
        <f t="shared" si="1"/>
        <v>D - Below Avg</v>
      </c>
      <c r="P23" s="2"/>
      <c r="Q23" s="12"/>
    </row>
    <row r="24" spans="1:17" x14ac:dyDescent="0.35">
      <c r="A24" s="3">
        <v>21</v>
      </c>
      <c r="B24" s="5">
        <f>'Sprint1(Design+BL)'!B24</f>
        <v>46000475</v>
      </c>
      <c r="C24" s="5" t="str">
        <f>'Sprint1(Design+BL)'!C24</f>
        <v>Rohit Kumar</v>
      </c>
      <c r="D24" s="74"/>
      <c r="E24" s="6"/>
      <c r="F24" s="3"/>
      <c r="G24" s="3"/>
      <c r="H24" s="3"/>
      <c r="I24" s="3"/>
      <c r="J24" s="3"/>
      <c r="K24" s="3"/>
      <c r="L24" s="3"/>
      <c r="M24" s="3"/>
      <c r="N24" s="3">
        <f t="shared" si="0"/>
        <v>0</v>
      </c>
      <c r="O24" s="3" t="str">
        <f t="shared" si="1"/>
        <v>D - Below Avg</v>
      </c>
      <c r="P24" s="2"/>
      <c r="Q24" s="12"/>
    </row>
    <row r="25" spans="1:17" x14ac:dyDescent="0.35">
      <c r="A25" s="3">
        <v>22</v>
      </c>
      <c r="B25" s="5">
        <f>'Sprint1(Design+BL)'!B25</f>
        <v>46000599</v>
      </c>
      <c r="C25" s="5" t="str">
        <f>'Sprint1(Design+BL)'!C25</f>
        <v>Shobhit Pitale</v>
      </c>
      <c r="D25" s="72" t="str">
        <f>'Sprint1(Design+BL)'!D25</f>
        <v>Group 5 - Pecunia</v>
      </c>
      <c r="E25" s="6"/>
      <c r="F25" s="3"/>
      <c r="G25" s="3"/>
      <c r="H25" s="3"/>
      <c r="I25" s="3"/>
      <c r="J25" s="3"/>
      <c r="K25" s="3"/>
      <c r="L25" s="3"/>
      <c r="M25" s="3"/>
      <c r="N25" s="3">
        <f t="shared" si="0"/>
        <v>0</v>
      </c>
      <c r="O25" s="3" t="str">
        <f t="shared" si="1"/>
        <v>D - Below Avg</v>
      </c>
      <c r="P25" s="2"/>
      <c r="Q25" s="12"/>
    </row>
    <row r="26" spans="1:17" x14ac:dyDescent="0.35">
      <c r="A26" s="3">
        <v>23</v>
      </c>
      <c r="B26" s="5">
        <f>'Sprint1(Design+BL)'!B26</f>
        <v>46000699</v>
      </c>
      <c r="C26" s="5" t="str">
        <f>'Sprint1(Design+BL)'!C26</f>
        <v>Akash Singh</v>
      </c>
      <c r="D26" s="73"/>
      <c r="E26" s="6"/>
      <c r="F26" s="3"/>
      <c r="G26" s="3"/>
      <c r="H26" s="3"/>
      <c r="I26" s="3"/>
      <c r="J26" s="3"/>
      <c r="K26" s="3"/>
      <c r="L26" s="3"/>
      <c r="M26" s="3"/>
      <c r="N26" s="3">
        <f t="shared" si="0"/>
        <v>0</v>
      </c>
      <c r="O26" s="3" t="str">
        <f t="shared" si="1"/>
        <v>D - Below Avg</v>
      </c>
      <c r="P26" s="2"/>
      <c r="Q26" s="12"/>
    </row>
    <row r="27" spans="1:17" ht="23" x14ac:dyDescent="0.35">
      <c r="A27" s="3">
        <v>24</v>
      </c>
      <c r="B27" s="5">
        <f>'Sprint1(Design+BL)'!B27</f>
        <v>46000617</v>
      </c>
      <c r="C27" s="5" t="str">
        <f>'Sprint1(Design+BL)'!C27</f>
        <v>Asmita Chandrakar</v>
      </c>
      <c r="D27" s="73"/>
      <c r="E27" s="1"/>
      <c r="F27" s="1"/>
      <c r="G27" s="1"/>
      <c r="H27" s="1"/>
      <c r="I27" s="1"/>
      <c r="J27" s="1"/>
      <c r="K27" s="1"/>
      <c r="L27" s="1"/>
      <c r="M27" s="1"/>
      <c r="N27" s="3">
        <f t="shared" si="0"/>
        <v>0</v>
      </c>
      <c r="O27" s="3" t="str">
        <f t="shared" si="1"/>
        <v>D - Below Avg</v>
      </c>
      <c r="P27" s="2"/>
      <c r="Q27" s="1"/>
    </row>
    <row r="28" spans="1:17" ht="23" x14ac:dyDescent="0.35">
      <c r="A28" s="3">
        <v>25</v>
      </c>
      <c r="B28" s="5">
        <f>'Sprint1(Design+BL)'!B28</f>
        <v>46000946</v>
      </c>
      <c r="C28" s="5" t="str">
        <f>'Sprint1(Design+BL)'!C28</f>
        <v>Siddharth Taklikar</v>
      </c>
      <c r="D28" s="73"/>
      <c r="E28" s="1"/>
      <c r="F28" s="1"/>
      <c r="G28" s="1"/>
      <c r="H28" s="1"/>
      <c r="I28" s="1"/>
      <c r="J28" s="1"/>
      <c r="K28" s="1"/>
      <c r="L28" s="1"/>
      <c r="M28" s="1"/>
      <c r="N28" s="3">
        <f t="shared" si="0"/>
        <v>0</v>
      </c>
      <c r="O28" s="3" t="str">
        <f t="shared" si="1"/>
        <v>D - Below Avg</v>
      </c>
      <c r="P28" s="2"/>
      <c r="Q28" s="1"/>
    </row>
    <row r="29" spans="1:17" ht="23" x14ac:dyDescent="0.35">
      <c r="A29" s="3">
        <v>26</v>
      </c>
      <c r="B29" s="5">
        <f>'Sprint1(Design+BL)'!B29</f>
        <v>46001050</v>
      </c>
      <c r="C29" s="5" t="str">
        <f>'Sprint1(Design+BL)'!C29</f>
        <v>Kata Tarunsree</v>
      </c>
      <c r="D29" s="74"/>
      <c r="E29" s="1"/>
      <c r="F29" s="1"/>
      <c r="G29" s="1"/>
      <c r="H29" s="1"/>
      <c r="I29" s="1"/>
      <c r="J29" s="1"/>
      <c r="K29" s="1"/>
      <c r="L29" s="1"/>
      <c r="M29" s="1"/>
      <c r="N29" s="3">
        <f t="shared" si="0"/>
        <v>0</v>
      </c>
      <c r="O29" s="3" t="str">
        <f t="shared" si="1"/>
        <v>D - Below Avg</v>
      </c>
      <c r="P29" s="2"/>
      <c r="Q29" s="1"/>
    </row>
    <row r="30" spans="1:17" ht="23" x14ac:dyDescent="0.35">
      <c r="A30" s="3">
        <v>27</v>
      </c>
      <c r="B30" s="5">
        <f>'Sprint1(Design+BL)'!B30</f>
        <v>46000496</v>
      </c>
      <c r="C30" s="5" t="str">
        <f>'Sprint1(Design+BL)'!C30</f>
        <v>Aishwarya Sarna</v>
      </c>
      <c r="D30" s="72" t="str">
        <f>'Sprint1(Design+BL)'!D30</f>
        <v>Group 6 - Pecunia</v>
      </c>
      <c r="E30" s="1"/>
      <c r="F30" s="1"/>
      <c r="G30" s="1"/>
      <c r="H30" s="1"/>
      <c r="I30" s="1"/>
      <c r="J30" s="1"/>
      <c r="K30" s="1"/>
      <c r="L30" s="1"/>
      <c r="M30" s="1"/>
      <c r="N30" s="3">
        <f t="shared" si="0"/>
        <v>0</v>
      </c>
      <c r="O30" s="3" t="str">
        <f t="shared" si="1"/>
        <v>D - Below Avg</v>
      </c>
      <c r="P30" s="2"/>
      <c r="Q30" s="1"/>
    </row>
    <row r="31" spans="1:17" x14ac:dyDescent="0.35">
      <c r="A31" s="3">
        <v>28</v>
      </c>
      <c r="B31" s="5">
        <f>'Sprint1(Design+BL)'!B31</f>
        <v>46000604</v>
      </c>
      <c r="C31" s="5" t="str">
        <f>'Sprint1(Design+BL)'!C31</f>
        <v>Ayush Soni</v>
      </c>
      <c r="D31" s="73"/>
      <c r="E31" s="1"/>
      <c r="F31" s="1"/>
      <c r="G31" s="1"/>
      <c r="H31" s="1"/>
      <c r="I31" s="1"/>
      <c r="J31" s="1"/>
      <c r="K31" s="1"/>
      <c r="L31" s="1"/>
      <c r="M31" s="1"/>
      <c r="N31" s="3">
        <f t="shared" si="0"/>
        <v>0</v>
      </c>
      <c r="O31" s="3" t="str">
        <f t="shared" si="1"/>
        <v>D - Below Avg</v>
      </c>
      <c r="P31" s="2"/>
      <c r="Q31" s="1"/>
    </row>
    <row r="32" spans="1:17" ht="23" x14ac:dyDescent="0.35">
      <c r="A32" s="3">
        <v>29</v>
      </c>
      <c r="B32" s="5">
        <f>'Sprint1(Design+BL)'!B32</f>
        <v>46000823</v>
      </c>
      <c r="C32" s="5" t="str">
        <f>'Sprint1(Design+BL)'!C32</f>
        <v>Pushpraj Kaushik</v>
      </c>
      <c r="D32" s="73"/>
      <c r="E32" s="1"/>
      <c r="F32" s="1"/>
      <c r="G32" s="1"/>
      <c r="H32" s="1"/>
      <c r="I32" s="1"/>
      <c r="J32" s="1"/>
      <c r="K32" s="1"/>
      <c r="L32" s="1"/>
      <c r="M32" s="1"/>
      <c r="N32" s="3">
        <f t="shared" si="0"/>
        <v>0</v>
      </c>
      <c r="O32" s="3" t="str">
        <f t="shared" si="1"/>
        <v>D - Below Avg</v>
      </c>
      <c r="P32" s="2"/>
      <c r="Q32" s="1"/>
    </row>
    <row r="33" spans="1:17" x14ac:dyDescent="0.35">
      <c r="A33" s="3">
        <v>30</v>
      </c>
      <c r="B33" s="5">
        <f>'Sprint1(Design+BL)'!B33</f>
        <v>46003230</v>
      </c>
      <c r="C33" s="5" t="str">
        <f>'Sprint1(Design+BL)'!C33</f>
        <v>Akshay Tople</v>
      </c>
      <c r="D33" s="73"/>
      <c r="E33" s="1"/>
      <c r="F33" s="1"/>
      <c r="G33" s="1"/>
      <c r="H33" s="1"/>
      <c r="I33" s="1"/>
      <c r="J33" s="1"/>
      <c r="K33" s="1"/>
      <c r="L33" s="1"/>
      <c r="M33" s="1"/>
      <c r="N33" s="3">
        <f t="shared" si="0"/>
        <v>0</v>
      </c>
      <c r="O33" s="3" t="str">
        <f t="shared" si="1"/>
        <v>D - Below Avg</v>
      </c>
      <c r="P33" s="2"/>
      <c r="Q33" s="1"/>
    </row>
    <row r="34" spans="1:17" ht="23" x14ac:dyDescent="0.35">
      <c r="A34" s="3">
        <v>31</v>
      </c>
      <c r="B34" s="5">
        <f>'Sprint1(Design+BL)'!B34</f>
        <v>46000799</v>
      </c>
      <c r="C34" s="5" t="str">
        <f>'Sprint1(Design+BL)'!C34</f>
        <v>Mahendra Golla</v>
      </c>
      <c r="D34" s="74"/>
      <c r="E34" s="1"/>
      <c r="F34" s="1"/>
      <c r="G34" s="1"/>
      <c r="H34" s="1"/>
      <c r="I34" s="1"/>
      <c r="J34" s="1"/>
      <c r="K34" s="1"/>
      <c r="L34" s="1"/>
      <c r="M34" s="1"/>
      <c r="N34" s="3">
        <f t="shared" si="0"/>
        <v>0</v>
      </c>
      <c r="O34" s="3" t="str">
        <f t="shared" si="1"/>
        <v>D - Below Avg</v>
      </c>
      <c r="P34" s="2"/>
      <c r="Q34" s="1"/>
    </row>
  </sheetData>
  <mergeCells count="14">
    <mergeCell ref="D30:D34"/>
    <mergeCell ref="A1:Q1"/>
    <mergeCell ref="Q2:Q3"/>
    <mergeCell ref="D4:D8"/>
    <mergeCell ref="D9:D14"/>
    <mergeCell ref="D15:D19"/>
    <mergeCell ref="D20:D24"/>
    <mergeCell ref="P2:P3"/>
    <mergeCell ref="A2:A3"/>
    <mergeCell ref="B2:B3"/>
    <mergeCell ref="C2:C3"/>
    <mergeCell ref="D2:D3"/>
    <mergeCell ref="E2:E3"/>
    <mergeCell ref="D25:D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workbookViewId="0">
      <selection activeCell="D4" sqref="D4:D34"/>
    </sheetView>
  </sheetViews>
  <sheetFormatPr defaultRowHeight="14.5" x14ac:dyDescent="0.35"/>
  <cols>
    <col min="1" max="1" width="8.7265625" style="16"/>
    <col min="2" max="2" width="8.7265625" style="4"/>
    <col min="3" max="3" width="11" style="4" customWidth="1"/>
    <col min="4" max="4" width="7.90625" style="4" customWidth="1"/>
    <col min="5" max="5" width="8.7265625" style="4"/>
    <col min="6" max="13" width="8.7265625" style="4" customWidth="1"/>
    <col min="14" max="14" width="12.1796875" style="4" bestFit="1" customWidth="1"/>
    <col min="15" max="15" width="8.7265625" style="4"/>
    <col min="16" max="16" width="25.81640625" style="4" customWidth="1"/>
    <col min="17" max="16384" width="8.7265625" style="4"/>
  </cols>
  <sheetData>
    <row r="1" spans="1:16" x14ac:dyDescent="0.35">
      <c r="A1" s="58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87" x14ac:dyDescent="0.35">
      <c r="A2" s="17" t="s">
        <v>0</v>
      </c>
      <c r="B2" s="17" t="s">
        <v>1</v>
      </c>
      <c r="C2" s="17" t="s">
        <v>2</v>
      </c>
      <c r="D2" s="18" t="s">
        <v>9</v>
      </c>
      <c r="E2" s="18" t="s">
        <v>10</v>
      </c>
      <c r="F2" s="9" t="s">
        <v>40</v>
      </c>
      <c r="G2" s="9" t="s">
        <v>41</v>
      </c>
      <c r="H2" s="9" t="s">
        <v>42</v>
      </c>
      <c r="I2" s="9" t="s">
        <v>43</v>
      </c>
      <c r="J2" s="9" t="s">
        <v>13</v>
      </c>
      <c r="K2" s="9" t="s">
        <v>24</v>
      </c>
      <c r="L2" s="9" t="s">
        <v>7</v>
      </c>
      <c r="M2" s="8" t="s">
        <v>3</v>
      </c>
      <c r="N2" s="8" t="s">
        <v>4</v>
      </c>
      <c r="O2" s="18" t="s">
        <v>20</v>
      </c>
      <c r="P2" s="18" t="s">
        <v>5</v>
      </c>
    </row>
    <row r="3" spans="1:16" x14ac:dyDescent="0.35">
      <c r="A3" s="17"/>
      <c r="B3" s="17"/>
      <c r="C3" s="17"/>
      <c r="D3" s="18"/>
      <c r="E3" s="18"/>
      <c r="F3" s="8">
        <v>20</v>
      </c>
      <c r="G3" s="8">
        <v>15</v>
      </c>
      <c r="H3" s="8">
        <v>20</v>
      </c>
      <c r="I3" s="8">
        <v>15</v>
      </c>
      <c r="J3" s="8">
        <v>10</v>
      </c>
      <c r="K3" s="8">
        <v>10</v>
      </c>
      <c r="L3" s="8">
        <v>10</v>
      </c>
      <c r="M3" s="8">
        <f>SUM(F3:L3)</f>
        <v>100</v>
      </c>
      <c r="N3" s="8"/>
      <c r="O3" s="18"/>
      <c r="P3" s="18"/>
    </row>
    <row r="4" spans="1:16" ht="23" x14ac:dyDescent="0.35">
      <c r="A4" s="48">
        <v>1</v>
      </c>
      <c r="B4" s="5">
        <f>'Sprint1(Design+BL)'!B4</f>
        <v>46000611</v>
      </c>
      <c r="C4" s="5" t="str">
        <f>'Sprint1(Design+BL)'!C4</f>
        <v>Shreyas Pandey</v>
      </c>
      <c r="D4" s="72" t="str">
        <f>'Sprint1(Design+BL)'!D4</f>
        <v>Group 1 - Great Outdoors</v>
      </c>
      <c r="E4" s="7"/>
      <c r="F4" s="1"/>
      <c r="G4" s="1"/>
      <c r="H4" s="1"/>
      <c r="I4" s="1"/>
      <c r="J4" s="1"/>
      <c r="K4" s="1"/>
      <c r="L4" s="1"/>
      <c r="M4" s="1">
        <f>SUM(F4:L4)</f>
        <v>0</v>
      </c>
      <c r="N4" s="1" t="str">
        <f>IF(M4&lt;60,"D - Below Avg",IF(M4&lt;70,"C - Average",IF(M4&lt;80,"B - Good",IF(M4&lt;90," A -  Very Good"," A++ - Excellent"))))</f>
        <v>D - Below Avg</v>
      </c>
      <c r="O4" s="1"/>
      <c r="P4" s="2"/>
    </row>
    <row r="5" spans="1:16" ht="23" x14ac:dyDescent="0.35">
      <c r="A5" s="48">
        <v>2</v>
      </c>
      <c r="B5" s="5">
        <f>'Sprint1(Design+BL)'!B5</f>
        <v>46000508</v>
      </c>
      <c r="C5" s="5" t="str">
        <f>'Sprint1(Design+BL)'!C5</f>
        <v>Ankush Agrawal</v>
      </c>
      <c r="D5" s="73"/>
      <c r="E5" s="6"/>
      <c r="F5" s="1"/>
      <c r="G5" s="1"/>
      <c r="H5" s="1"/>
      <c r="I5" s="1"/>
      <c r="J5" s="1"/>
      <c r="K5" s="1"/>
      <c r="L5" s="1"/>
      <c r="M5" s="1">
        <f t="shared" ref="M5:M34" si="0">SUM(F5:L5)</f>
        <v>0</v>
      </c>
      <c r="N5" s="1" t="str">
        <f t="shared" ref="N5:N34" si="1">IF(M5&lt;60,"D - Below Avg",IF(M5&lt;70,"C - Average",IF(M5&lt;80,"B - Good",IF(M5&lt;90," A -  Very Good"," A++ - Excellent"))))</f>
        <v>D - Below Avg</v>
      </c>
      <c r="O5" s="1"/>
      <c r="P5" s="2"/>
    </row>
    <row r="6" spans="1:16" ht="23" x14ac:dyDescent="0.35">
      <c r="A6" s="48">
        <v>3</v>
      </c>
      <c r="B6" s="5">
        <f>'Sprint1(Design+BL)'!B6</f>
        <v>46001073</v>
      </c>
      <c r="C6" s="5" t="str">
        <f>'Sprint1(Design+BL)'!C6</f>
        <v>Madhuri Vemulapaty</v>
      </c>
      <c r="D6" s="73"/>
      <c r="E6" s="6"/>
      <c r="F6" s="1"/>
      <c r="G6" s="1"/>
      <c r="H6" s="1"/>
      <c r="I6" s="1"/>
      <c r="J6" s="1"/>
      <c r="K6" s="1"/>
      <c r="L6" s="1"/>
      <c r="M6" s="1">
        <f t="shared" si="0"/>
        <v>0</v>
      </c>
      <c r="N6" s="1" t="str">
        <f t="shared" si="1"/>
        <v>D - Below Avg</v>
      </c>
      <c r="O6" s="1"/>
      <c r="P6" s="2"/>
    </row>
    <row r="7" spans="1:16" x14ac:dyDescent="0.35">
      <c r="A7" s="48">
        <v>4</v>
      </c>
      <c r="B7" s="5">
        <f>'Sprint1(Design+BL)'!B7</f>
        <v>46000607</v>
      </c>
      <c r="C7" s="5" t="str">
        <f>'Sprint1(Design+BL)'!C7</f>
        <v>Sourav Maji</v>
      </c>
      <c r="D7" s="73"/>
      <c r="E7" s="6"/>
      <c r="F7" s="1"/>
      <c r="G7" s="1"/>
      <c r="H7" s="1"/>
      <c r="I7" s="1"/>
      <c r="J7" s="1"/>
      <c r="K7" s="1"/>
      <c r="L7" s="1"/>
      <c r="M7" s="1">
        <f t="shared" si="0"/>
        <v>0</v>
      </c>
      <c r="N7" s="1" t="str">
        <f t="shared" si="1"/>
        <v>D - Below Avg</v>
      </c>
      <c r="O7" s="1"/>
      <c r="P7" s="2"/>
    </row>
    <row r="8" spans="1:16" x14ac:dyDescent="0.35">
      <c r="A8" s="48">
        <v>5</v>
      </c>
      <c r="B8" s="5">
        <f>'Sprint1(Design+BL)'!B8</f>
        <v>46000597</v>
      </c>
      <c r="C8" s="5" t="str">
        <f>'Sprint1(Design+BL)'!C8</f>
        <v>Sarthak Lav</v>
      </c>
      <c r="D8" s="74"/>
      <c r="E8" s="6"/>
      <c r="F8" s="1"/>
      <c r="G8" s="1"/>
      <c r="H8" s="1"/>
      <c r="I8" s="1"/>
      <c r="J8" s="1"/>
      <c r="K8" s="1"/>
      <c r="L8" s="1"/>
      <c r="M8" s="1">
        <f t="shared" si="0"/>
        <v>0</v>
      </c>
      <c r="N8" s="1" t="str">
        <f t="shared" si="1"/>
        <v>D - Below Avg</v>
      </c>
      <c r="O8" s="1"/>
      <c r="P8" s="2"/>
    </row>
    <row r="9" spans="1:16" x14ac:dyDescent="0.35">
      <c r="A9" s="48">
        <v>6</v>
      </c>
      <c r="B9" s="5">
        <f>'Sprint1(Design+BL)'!B9</f>
        <v>46001022</v>
      </c>
      <c r="C9" s="5" t="str">
        <f>'Sprint1(Design+BL)'!C9</f>
        <v>Arshpreet A</v>
      </c>
      <c r="D9" s="72" t="str">
        <f>'Sprint1(Design+BL)'!D9</f>
        <v>Group 2 - Great Outdoors</v>
      </c>
      <c r="E9" s="1"/>
      <c r="F9" s="1"/>
      <c r="G9" s="1"/>
      <c r="H9" s="1"/>
      <c r="I9" s="1"/>
      <c r="J9" s="1"/>
      <c r="K9" s="1"/>
      <c r="L9" s="1"/>
      <c r="M9" s="1">
        <f t="shared" si="0"/>
        <v>0</v>
      </c>
      <c r="N9" s="1" t="str">
        <f t="shared" si="1"/>
        <v>D - Below Avg</v>
      </c>
      <c r="O9" s="1"/>
      <c r="P9" s="2"/>
    </row>
    <row r="10" spans="1:16" ht="23" x14ac:dyDescent="0.35">
      <c r="A10" s="48">
        <v>7</v>
      </c>
      <c r="B10" s="5">
        <f>'Sprint1(Design+BL)'!B10</f>
        <v>46001008</v>
      </c>
      <c r="C10" s="5" t="str">
        <f>'Sprint1(Design+BL)'!C10</f>
        <v>C Akhil Chowdary</v>
      </c>
      <c r="D10" s="73"/>
      <c r="E10" s="6"/>
      <c r="F10" s="1"/>
      <c r="G10" s="1"/>
      <c r="H10" s="1"/>
      <c r="I10" s="1"/>
      <c r="J10" s="1"/>
      <c r="K10" s="1"/>
      <c r="L10" s="1"/>
      <c r="M10" s="1">
        <f t="shared" si="0"/>
        <v>0</v>
      </c>
      <c r="N10" s="1" t="str">
        <f t="shared" si="1"/>
        <v>D - Below Avg</v>
      </c>
      <c r="O10" s="1"/>
      <c r="P10" s="2"/>
    </row>
    <row r="11" spans="1:16" ht="23" x14ac:dyDescent="0.35">
      <c r="A11" s="48">
        <v>8</v>
      </c>
      <c r="B11" s="5">
        <f>'Sprint1(Design+BL)'!B11</f>
        <v>46000589</v>
      </c>
      <c r="C11" s="5" t="str">
        <f>'Sprint1(Design+BL)'!C11</f>
        <v>Abhishek Singh</v>
      </c>
      <c r="D11" s="73"/>
      <c r="E11" s="6"/>
      <c r="F11" s="1"/>
      <c r="G11" s="1"/>
      <c r="H11" s="1"/>
      <c r="I11" s="1"/>
      <c r="J11" s="1"/>
      <c r="K11" s="1"/>
      <c r="L11" s="1"/>
      <c r="M11" s="1">
        <f t="shared" si="0"/>
        <v>0</v>
      </c>
      <c r="N11" s="1" t="str">
        <f t="shared" si="1"/>
        <v>D - Below Avg</v>
      </c>
      <c r="O11" s="1"/>
      <c r="P11" s="2"/>
    </row>
    <row r="12" spans="1:16" ht="23" x14ac:dyDescent="0.35">
      <c r="A12" s="48">
        <v>9</v>
      </c>
      <c r="B12" s="5">
        <f>'Sprint1(Design+BL)'!B12</f>
        <v>46000484</v>
      </c>
      <c r="C12" s="5" t="str">
        <f>'Sprint1(Design+BL)'!C12</f>
        <v>Ayush Agrawal</v>
      </c>
      <c r="D12" s="73"/>
      <c r="E12" s="6"/>
      <c r="F12" s="1"/>
      <c r="G12" s="1"/>
      <c r="H12" s="1"/>
      <c r="I12" s="1"/>
      <c r="J12" s="1"/>
      <c r="K12" s="1"/>
      <c r="L12" s="1"/>
      <c r="M12" s="1">
        <f t="shared" si="0"/>
        <v>0</v>
      </c>
      <c r="N12" s="1" t="str">
        <f t="shared" si="1"/>
        <v>D - Below Avg</v>
      </c>
      <c r="O12" s="1"/>
      <c r="P12" s="2"/>
    </row>
    <row r="13" spans="1:16" ht="23" x14ac:dyDescent="0.35">
      <c r="A13" s="48">
        <v>10</v>
      </c>
      <c r="B13" s="5">
        <f>'Sprint1(Design+BL)'!B13</f>
        <v>46003298</v>
      </c>
      <c r="C13" s="5" t="str">
        <f>'Sprint1(Design+BL)'!C13</f>
        <v>Chennareddy Sravani</v>
      </c>
      <c r="D13" s="73"/>
      <c r="E13" s="6"/>
      <c r="F13" s="1"/>
      <c r="G13" s="1"/>
      <c r="H13" s="1"/>
      <c r="I13" s="1"/>
      <c r="J13" s="1"/>
      <c r="K13" s="1"/>
      <c r="L13" s="1"/>
      <c r="M13" s="1">
        <f t="shared" si="0"/>
        <v>0</v>
      </c>
      <c r="N13" s="1" t="str">
        <f t="shared" si="1"/>
        <v>D - Below Avg</v>
      </c>
      <c r="O13" s="1"/>
      <c r="P13" s="2"/>
    </row>
    <row r="14" spans="1:16" ht="23" x14ac:dyDescent="0.35">
      <c r="A14" s="48">
        <v>11</v>
      </c>
      <c r="B14" s="5">
        <f>'Sprint1(Design+BL)'!B14</f>
        <v>46001083</v>
      </c>
      <c r="C14" s="5" t="str">
        <f>'Sprint1(Design+BL)'!C14</f>
        <v>Prafull Sharma</v>
      </c>
      <c r="D14" s="74"/>
      <c r="E14" s="6"/>
      <c r="F14" s="1"/>
      <c r="G14" s="1"/>
      <c r="H14" s="1"/>
      <c r="I14" s="1"/>
      <c r="J14" s="1"/>
      <c r="K14" s="1"/>
      <c r="L14" s="1"/>
      <c r="M14" s="1">
        <f t="shared" si="0"/>
        <v>0</v>
      </c>
      <c r="N14" s="1" t="str">
        <f t="shared" si="1"/>
        <v>D - Below Avg</v>
      </c>
      <c r="O14" s="1"/>
      <c r="P14" s="2"/>
    </row>
    <row r="15" spans="1:16" ht="23" x14ac:dyDescent="0.35">
      <c r="A15" s="48">
        <v>12</v>
      </c>
      <c r="B15" s="5">
        <f>'Sprint1(Design+BL)'!B15</f>
        <v>46000495</v>
      </c>
      <c r="C15" s="5" t="str">
        <f>'Sprint1(Design+BL)'!C15</f>
        <v>Tanisha Singh</v>
      </c>
      <c r="D15" s="72" t="str">
        <f>'Sprint1(Design+BL)'!D15</f>
        <v>Group 3 - Inventory Management</v>
      </c>
      <c r="E15" s="6"/>
      <c r="F15" s="1"/>
      <c r="G15" s="1"/>
      <c r="H15" s="1"/>
      <c r="I15" s="1"/>
      <c r="J15" s="1"/>
      <c r="K15" s="1"/>
      <c r="L15" s="1"/>
      <c r="M15" s="1">
        <f t="shared" si="0"/>
        <v>0</v>
      </c>
      <c r="N15" s="1" t="str">
        <f t="shared" si="1"/>
        <v>D - Below Avg</v>
      </c>
      <c r="O15" s="1"/>
      <c r="P15" s="2"/>
    </row>
    <row r="16" spans="1:16" ht="23" x14ac:dyDescent="0.35">
      <c r="A16" s="48">
        <v>13</v>
      </c>
      <c r="B16" s="5">
        <f>'Sprint1(Design+BL)'!B16</f>
        <v>46000851</v>
      </c>
      <c r="C16" s="5" t="str">
        <f>'Sprint1(Design+BL)'!C16</f>
        <v>Sagar Sharma</v>
      </c>
      <c r="D16" s="73"/>
      <c r="E16" s="6"/>
      <c r="F16" s="1"/>
      <c r="G16" s="1"/>
      <c r="H16" s="1"/>
      <c r="I16" s="1"/>
      <c r="J16" s="1"/>
      <c r="K16" s="1"/>
      <c r="L16" s="1"/>
      <c r="M16" s="1">
        <f t="shared" si="0"/>
        <v>0</v>
      </c>
      <c r="N16" s="1" t="str">
        <f t="shared" si="1"/>
        <v>D - Below Avg</v>
      </c>
      <c r="O16" s="1"/>
      <c r="P16" s="2"/>
    </row>
    <row r="17" spans="1:16" x14ac:dyDescent="0.35">
      <c r="A17" s="48">
        <v>14</v>
      </c>
      <c r="B17" s="5">
        <f>'Sprint1(Design+BL)'!B17</f>
        <v>46001049</v>
      </c>
      <c r="C17" s="5" t="str">
        <f>'Sprint1(Design+BL)'!C17</f>
        <v>Astha A</v>
      </c>
      <c r="D17" s="73"/>
      <c r="E17" s="6"/>
      <c r="F17" s="1"/>
      <c r="G17" s="1"/>
      <c r="H17" s="1"/>
      <c r="I17" s="1"/>
      <c r="J17" s="1"/>
      <c r="K17" s="1"/>
      <c r="L17" s="1"/>
      <c r="M17" s="1">
        <f t="shared" si="0"/>
        <v>0</v>
      </c>
      <c r="N17" s="1" t="str">
        <f t="shared" si="1"/>
        <v>D - Below Avg</v>
      </c>
      <c r="O17" s="1"/>
      <c r="P17" s="2"/>
    </row>
    <row r="18" spans="1:16" x14ac:dyDescent="0.35">
      <c r="A18" s="48">
        <v>15</v>
      </c>
      <c r="B18" s="5">
        <f>'Sprint1(Design+BL)'!B18</f>
        <v>46000822</v>
      </c>
      <c r="C18" s="5" t="str">
        <f>'Sprint1(Design+BL)'!C18</f>
        <v>Pulak Sinha</v>
      </c>
      <c r="D18" s="73"/>
      <c r="E18" s="6"/>
      <c r="F18" s="1"/>
      <c r="G18" s="1"/>
      <c r="H18" s="1"/>
      <c r="I18" s="1"/>
      <c r="J18" s="1"/>
      <c r="K18" s="1"/>
      <c r="L18" s="1"/>
      <c r="M18" s="1">
        <f t="shared" si="0"/>
        <v>0</v>
      </c>
      <c r="N18" s="1" t="str">
        <f t="shared" si="1"/>
        <v>D - Below Avg</v>
      </c>
      <c r="O18" s="1"/>
      <c r="P18" s="2"/>
    </row>
    <row r="19" spans="1:16" ht="23" x14ac:dyDescent="0.35">
      <c r="A19" s="48">
        <v>16</v>
      </c>
      <c r="B19" s="5">
        <f>'Sprint1(Design+BL)'!B19</f>
        <v>46000499</v>
      </c>
      <c r="C19" s="5" t="str">
        <f>'Sprint1(Design+BL)'!C19</f>
        <v>Shivam Tewari</v>
      </c>
      <c r="D19" s="74"/>
      <c r="E19" s="6"/>
      <c r="F19" s="1"/>
      <c r="G19" s="1"/>
      <c r="H19" s="1"/>
      <c r="I19" s="1"/>
      <c r="J19" s="1"/>
      <c r="K19" s="1"/>
      <c r="L19" s="1"/>
      <c r="M19" s="1">
        <f t="shared" si="0"/>
        <v>0</v>
      </c>
      <c r="N19" s="1" t="str">
        <f t="shared" si="1"/>
        <v>D - Below Avg</v>
      </c>
      <c r="O19" s="1"/>
      <c r="P19" s="2"/>
    </row>
    <row r="20" spans="1:16" ht="23" x14ac:dyDescent="0.35">
      <c r="A20" s="48">
        <v>17</v>
      </c>
      <c r="B20" s="5">
        <f>'Sprint1(Design+BL)'!B20</f>
        <v>46001006</v>
      </c>
      <c r="C20" s="5" t="str">
        <f>'Sprint1(Design+BL)'!C20</f>
        <v>Maski Saijahnavi</v>
      </c>
      <c r="D20" s="72" t="str">
        <f>'Sprint1(Design+BL)'!D20</f>
        <v>Group 4 - Inventory Management</v>
      </c>
      <c r="E20" s="6"/>
      <c r="F20" s="1"/>
      <c r="G20" s="1"/>
      <c r="H20" s="1"/>
      <c r="I20" s="1"/>
      <c r="J20" s="1"/>
      <c r="K20" s="1"/>
      <c r="L20" s="1"/>
      <c r="M20" s="1">
        <f t="shared" si="0"/>
        <v>0</v>
      </c>
      <c r="N20" s="1" t="str">
        <f t="shared" si="1"/>
        <v>D - Below Avg</v>
      </c>
      <c r="O20" s="1"/>
      <c r="P20" s="2"/>
    </row>
    <row r="21" spans="1:16" ht="23" x14ac:dyDescent="0.35">
      <c r="A21" s="48">
        <v>18</v>
      </c>
      <c r="B21" s="5">
        <f>'Sprint1(Design+BL)'!B21</f>
        <v>46000823</v>
      </c>
      <c r="C21" s="5" t="str">
        <f>'Sprint1(Design+BL)'!C21</f>
        <v>Pushpraj Kaushik</v>
      </c>
      <c r="D21" s="73"/>
      <c r="E21" s="6"/>
      <c r="F21" s="1"/>
      <c r="G21" s="1"/>
      <c r="H21" s="1"/>
      <c r="I21" s="1"/>
      <c r="J21" s="1"/>
      <c r="K21" s="1"/>
      <c r="L21" s="1"/>
      <c r="M21" s="1">
        <f t="shared" si="0"/>
        <v>0</v>
      </c>
      <c r="N21" s="1" t="str">
        <f t="shared" si="1"/>
        <v>D - Below Avg</v>
      </c>
      <c r="O21" s="1"/>
      <c r="P21" s="2"/>
    </row>
    <row r="22" spans="1:16" x14ac:dyDescent="0.35">
      <c r="A22" s="48">
        <v>19</v>
      </c>
      <c r="B22" s="5">
        <f>'Sprint1(Design+BL)'!B22</f>
        <v>46001550</v>
      </c>
      <c r="C22" s="5" t="str">
        <f>'Sprint1(Design+BL)'!C22</f>
        <v>Ritwik Sinha</v>
      </c>
      <c r="D22" s="73"/>
      <c r="E22" s="6"/>
      <c r="F22" s="1"/>
      <c r="G22" s="1"/>
      <c r="H22" s="1"/>
      <c r="I22" s="1"/>
      <c r="J22" s="1"/>
      <c r="K22" s="1"/>
      <c r="L22" s="1"/>
      <c r="M22" s="1">
        <f t="shared" si="0"/>
        <v>0</v>
      </c>
      <c r="N22" s="1" t="str">
        <f t="shared" si="1"/>
        <v>D - Below Avg</v>
      </c>
      <c r="O22" s="1"/>
      <c r="P22" s="2"/>
    </row>
    <row r="23" spans="1:16" ht="23" x14ac:dyDescent="0.35">
      <c r="A23" s="48">
        <v>20</v>
      </c>
      <c r="B23" s="5">
        <f>'Sprint1(Design+BL)'!B23</f>
        <v>46000770</v>
      </c>
      <c r="C23" s="5" t="str">
        <f>'Sprint1(Design+BL)'!C23</f>
        <v>Sowrasree Banerjee</v>
      </c>
      <c r="D23" s="73"/>
      <c r="E23" s="6"/>
      <c r="F23" s="11"/>
      <c r="G23" s="11"/>
      <c r="H23" s="11"/>
      <c r="I23" s="11"/>
      <c r="J23" s="11"/>
      <c r="K23" s="11"/>
      <c r="L23" s="11"/>
      <c r="M23" s="1">
        <f t="shared" si="0"/>
        <v>0</v>
      </c>
      <c r="N23" s="1" t="str">
        <f t="shared" si="1"/>
        <v>D - Below Avg</v>
      </c>
      <c r="O23" s="1"/>
      <c r="P23" s="2"/>
    </row>
    <row r="24" spans="1:16" ht="23" x14ac:dyDescent="0.35">
      <c r="A24" s="48">
        <v>21</v>
      </c>
      <c r="B24" s="5">
        <f>'Sprint1(Design+BL)'!B24</f>
        <v>46000475</v>
      </c>
      <c r="C24" s="5" t="str">
        <f>'Sprint1(Design+BL)'!C24</f>
        <v>Rohit Kumar</v>
      </c>
      <c r="D24" s="74"/>
      <c r="E24" s="6"/>
      <c r="F24" s="1"/>
      <c r="G24" s="1"/>
      <c r="H24" s="1"/>
      <c r="I24" s="1"/>
      <c r="J24" s="1"/>
      <c r="K24" s="1"/>
      <c r="L24" s="1"/>
      <c r="M24" s="1">
        <f t="shared" si="0"/>
        <v>0</v>
      </c>
      <c r="N24" s="1" t="str">
        <f t="shared" si="1"/>
        <v>D - Below Avg</v>
      </c>
      <c r="O24" s="1"/>
      <c r="P24" s="2"/>
    </row>
    <row r="25" spans="1:16" ht="23" x14ac:dyDescent="0.35">
      <c r="A25" s="48">
        <v>22</v>
      </c>
      <c r="B25" s="5">
        <f>'Sprint1(Design+BL)'!B25</f>
        <v>46000599</v>
      </c>
      <c r="C25" s="5" t="str">
        <f>'Sprint1(Design+BL)'!C25</f>
        <v>Shobhit Pitale</v>
      </c>
      <c r="D25" s="72" t="str">
        <f>'Sprint1(Design+BL)'!D25</f>
        <v>Group 5 - Pecunia</v>
      </c>
      <c r="E25" s="6"/>
      <c r="F25" s="1"/>
      <c r="G25" s="1"/>
      <c r="H25" s="1"/>
      <c r="I25" s="1"/>
      <c r="J25" s="1"/>
      <c r="K25" s="1"/>
      <c r="L25" s="1"/>
      <c r="M25" s="1">
        <f t="shared" si="0"/>
        <v>0</v>
      </c>
      <c r="N25" s="1" t="str">
        <f t="shared" si="1"/>
        <v>D - Below Avg</v>
      </c>
      <c r="O25" s="1"/>
      <c r="P25" s="2"/>
    </row>
    <row r="26" spans="1:16" x14ac:dyDescent="0.35">
      <c r="A26" s="48">
        <v>23</v>
      </c>
      <c r="B26" s="5">
        <f>'Sprint1(Design+BL)'!B26</f>
        <v>46000699</v>
      </c>
      <c r="C26" s="5" t="str">
        <f>'Sprint1(Design+BL)'!C26</f>
        <v>Akash Singh</v>
      </c>
      <c r="D26" s="73"/>
      <c r="E26" s="6"/>
      <c r="F26" s="1"/>
      <c r="G26" s="1"/>
      <c r="H26" s="1"/>
      <c r="I26" s="1"/>
      <c r="J26" s="1"/>
      <c r="K26" s="1"/>
      <c r="L26" s="1"/>
      <c r="M26" s="1">
        <f t="shared" si="0"/>
        <v>0</v>
      </c>
      <c r="N26" s="1" t="str">
        <f t="shared" si="1"/>
        <v>D - Below Avg</v>
      </c>
      <c r="O26" s="1"/>
      <c r="P26" s="2"/>
    </row>
    <row r="27" spans="1:16" ht="23" x14ac:dyDescent="0.35">
      <c r="A27" s="48">
        <v>24</v>
      </c>
      <c r="B27" s="5">
        <f>'Sprint1(Design+BL)'!B27</f>
        <v>46000617</v>
      </c>
      <c r="C27" s="5" t="str">
        <f>'Sprint1(Design+BL)'!C27</f>
        <v>Asmita Chandrakar</v>
      </c>
      <c r="D27" s="73"/>
      <c r="E27" s="1"/>
      <c r="F27" s="1"/>
      <c r="G27" s="1"/>
      <c r="H27" s="1"/>
      <c r="I27" s="1"/>
      <c r="J27" s="1"/>
      <c r="K27" s="1"/>
      <c r="L27" s="1"/>
      <c r="M27" s="1">
        <f t="shared" si="0"/>
        <v>0</v>
      </c>
      <c r="N27" s="1" t="str">
        <f t="shared" si="1"/>
        <v>D - Below Avg</v>
      </c>
      <c r="O27" s="1"/>
      <c r="P27" s="2"/>
    </row>
    <row r="28" spans="1:16" ht="23" x14ac:dyDescent="0.35">
      <c r="A28" s="48">
        <v>25</v>
      </c>
      <c r="B28" s="5">
        <f>'Sprint1(Design+BL)'!B28</f>
        <v>46000946</v>
      </c>
      <c r="C28" s="5" t="str">
        <f>'Sprint1(Design+BL)'!C28</f>
        <v>Siddharth Taklikar</v>
      </c>
      <c r="D28" s="73"/>
      <c r="E28" s="1"/>
      <c r="F28" s="1"/>
      <c r="G28" s="1"/>
      <c r="H28" s="1"/>
      <c r="I28" s="1"/>
      <c r="J28" s="1"/>
      <c r="K28" s="1"/>
      <c r="L28" s="1"/>
      <c r="M28" s="1">
        <f t="shared" si="0"/>
        <v>0</v>
      </c>
      <c r="N28" s="1" t="str">
        <f t="shared" si="1"/>
        <v>D - Below Avg</v>
      </c>
      <c r="O28" s="1"/>
      <c r="P28" s="2"/>
    </row>
    <row r="29" spans="1:16" ht="23" x14ac:dyDescent="0.35">
      <c r="A29" s="48">
        <v>26</v>
      </c>
      <c r="B29" s="5">
        <f>'Sprint1(Design+BL)'!B29</f>
        <v>46001050</v>
      </c>
      <c r="C29" s="5" t="str">
        <f>'Sprint1(Design+BL)'!C29</f>
        <v>Kata Tarunsree</v>
      </c>
      <c r="D29" s="74"/>
      <c r="E29" s="1"/>
      <c r="F29" s="1"/>
      <c r="G29" s="1"/>
      <c r="H29" s="1"/>
      <c r="I29" s="1"/>
      <c r="J29" s="1"/>
      <c r="K29" s="1"/>
      <c r="L29" s="1"/>
      <c r="M29" s="1">
        <f t="shared" si="0"/>
        <v>0</v>
      </c>
      <c r="N29" s="1" t="str">
        <f t="shared" si="1"/>
        <v>D - Below Avg</v>
      </c>
      <c r="O29" s="1"/>
      <c r="P29" s="1"/>
    </row>
    <row r="30" spans="1:16" ht="23" x14ac:dyDescent="0.35">
      <c r="A30" s="48">
        <v>27</v>
      </c>
      <c r="B30" s="5">
        <f>'Sprint1(Design+BL)'!B30</f>
        <v>46000496</v>
      </c>
      <c r="C30" s="5" t="str">
        <f>'Sprint1(Design+BL)'!C30</f>
        <v>Aishwarya Sarna</v>
      </c>
      <c r="D30" s="72" t="str">
        <f>'Sprint1(Design+BL)'!D30</f>
        <v>Group 6 - Pecunia</v>
      </c>
      <c r="E30" s="1"/>
      <c r="F30" s="1"/>
      <c r="G30" s="1"/>
      <c r="H30" s="1"/>
      <c r="I30" s="1"/>
      <c r="J30" s="1"/>
      <c r="K30" s="1"/>
      <c r="L30" s="1"/>
      <c r="M30" s="1">
        <f t="shared" si="0"/>
        <v>0</v>
      </c>
      <c r="N30" s="1" t="str">
        <f t="shared" si="1"/>
        <v>D - Below Avg</v>
      </c>
      <c r="O30" s="1"/>
      <c r="P30" s="1"/>
    </row>
    <row r="31" spans="1:16" x14ac:dyDescent="0.35">
      <c r="A31" s="48">
        <v>28</v>
      </c>
      <c r="B31" s="5">
        <f>'Sprint1(Design+BL)'!B31</f>
        <v>46000604</v>
      </c>
      <c r="C31" s="5" t="str">
        <f>'Sprint1(Design+BL)'!C31</f>
        <v>Ayush Soni</v>
      </c>
      <c r="D31" s="73"/>
      <c r="E31" s="1"/>
      <c r="F31" s="1"/>
      <c r="G31" s="1"/>
      <c r="H31" s="1"/>
      <c r="I31" s="1"/>
      <c r="J31" s="1"/>
      <c r="K31" s="1"/>
      <c r="L31" s="1"/>
      <c r="M31" s="1">
        <f t="shared" si="0"/>
        <v>0</v>
      </c>
      <c r="N31" s="1" t="str">
        <f t="shared" si="1"/>
        <v>D - Below Avg</v>
      </c>
      <c r="O31" s="1"/>
      <c r="P31" s="1"/>
    </row>
    <row r="32" spans="1:16" ht="23" x14ac:dyDescent="0.35">
      <c r="A32" s="48">
        <v>29</v>
      </c>
      <c r="B32" s="5">
        <f>'Sprint1(Design+BL)'!B32</f>
        <v>46000823</v>
      </c>
      <c r="C32" s="5" t="str">
        <f>'Sprint1(Design+BL)'!C32</f>
        <v>Pushpraj Kaushik</v>
      </c>
      <c r="D32" s="73"/>
      <c r="E32" s="1"/>
      <c r="F32" s="1"/>
      <c r="G32" s="1"/>
      <c r="H32" s="1"/>
      <c r="I32" s="1"/>
      <c r="J32" s="1"/>
      <c r="K32" s="1"/>
      <c r="L32" s="1"/>
      <c r="M32" s="1">
        <f t="shared" si="0"/>
        <v>0</v>
      </c>
      <c r="N32" s="1" t="str">
        <f t="shared" si="1"/>
        <v>D - Below Avg</v>
      </c>
      <c r="O32" s="1"/>
      <c r="P32" s="1"/>
    </row>
    <row r="33" spans="1:16" ht="23" x14ac:dyDescent="0.35">
      <c r="A33" s="48">
        <v>30</v>
      </c>
      <c r="B33" s="5">
        <f>'Sprint1(Design+BL)'!B33</f>
        <v>46003230</v>
      </c>
      <c r="C33" s="5" t="str">
        <f>'Sprint1(Design+BL)'!C33</f>
        <v>Akshay Tople</v>
      </c>
      <c r="D33" s="73"/>
      <c r="E33" s="1"/>
      <c r="F33" s="1"/>
      <c r="G33" s="1"/>
      <c r="H33" s="1"/>
      <c r="I33" s="1"/>
      <c r="J33" s="1"/>
      <c r="K33" s="1"/>
      <c r="L33" s="1"/>
      <c r="M33" s="1">
        <f t="shared" si="0"/>
        <v>0</v>
      </c>
      <c r="N33" s="1" t="str">
        <f t="shared" si="1"/>
        <v>D - Below Avg</v>
      </c>
      <c r="O33" s="1"/>
      <c r="P33" s="1"/>
    </row>
    <row r="34" spans="1:16" ht="23" x14ac:dyDescent="0.35">
      <c r="A34" s="48">
        <v>31</v>
      </c>
      <c r="B34" s="5">
        <f>'Sprint1(Design+BL)'!B34</f>
        <v>46000799</v>
      </c>
      <c r="C34" s="5" t="str">
        <f>'Sprint1(Design+BL)'!C34</f>
        <v>Mahendra Golla</v>
      </c>
      <c r="D34" s="74"/>
      <c r="E34" s="1"/>
      <c r="F34" s="1"/>
      <c r="G34" s="1"/>
      <c r="H34" s="1"/>
      <c r="I34" s="1"/>
      <c r="J34" s="1"/>
      <c r="K34" s="1"/>
      <c r="L34" s="1"/>
      <c r="M34" s="1">
        <f t="shared" si="0"/>
        <v>0</v>
      </c>
      <c r="N34" s="1" t="str">
        <f t="shared" si="1"/>
        <v>D - Below Avg</v>
      </c>
      <c r="O34" s="1"/>
      <c r="P34" s="1"/>
    </row>
  </sheetData>
  <mergeCells count="14">
    <mergeCell ref="D30:D34"/>
    <mergeCell ref="A2:A3"/>
    <mergeCell ref="A1:P1"/>
    <mergeCell ref="P2:P3"/>
    <mergeCell ref="D4:D8"/>
    <mergeCell ref="O2:O3"/>
    <mergeCell ref="B2:B3"/>
    <mergeCell ref="D9:D14"/>
    <mergeCell ref="C2:C3"/>
    <mergeCell ref="D2:D3"/>
    <mergeCell ref="E2:E3"/>
    <mergeCell ref="D15:D19"/>
    <mergeCell ref="D20:D24"/>
    <mergeCell ref="D25:D2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D4" sqref="D4:D34"/>
    </sheetView>
  </sheetViews>
  <sheetFormatPr defaultRowHeight="14.5" x14ac:dyDescent="0.35"/>
  <cols>
    <col min="1" max="1" width="8.7265625" style="16"/>
    <col min="2" max="12" width="8.7265625" style="4"/>
    <col min="13" max="13" width="12.1796875" style="4" bestFit="1" customWidth="1"/>
    <col min="14" max="14" width="8.7265625" style="4"/>
    <col min="15" max="15" width="30" style="4" customWidth="1"/>
    <col min="16" max="16384" width="8.7265625" style="4"/>
  </cols>
  <sheetData>
    <row r="1" spans="1:15" x14ac:dyDescent="0.35">
      <c r="A1" s="58" t="s">
        <v>54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ht="101.5" x14ac:dyDescent="0.35">
      <c r="A2" s="17" t="s">
        <v>0</v>
      </c>
      <c r="B2" s="17" t="s">
        <v>1</v>
      </c>
      <c r="C2" s="17" t="s">
        <v>2</v>
      </c>
      <c r="D2" s="18" t="s">
        <v>9</v>
      </c>
      <c r="E2" s="18" t="s">
        <v>10</v>
      </c>
      <c r="F2" s="9" t="s">
        <v>45</v>
      </c>
      <c r="G2" s="9" t="s">
        <v>44</v>
      </c>
      <c r="H2" s="9" t="s">
        <v>46</v>
      </c>
      <c r="I2" s="9" t="s">
        <v>13</v>
      </c>
      <c r="J2" s="9" t="s">
        <v>24</v>
      </c>
      <c r="K2" s="9" t="s">
        <v>7</v>
      </c>
      <c r="L2" s="8" t="s">
        <v>3</v>
      </c>
      <c r="M2" s="8" t="s">
        <v>4</v>
      </c>
      <c r="N2" s="18" t="s">
        <v>20</v>
      </c>
      <c r="O2" s="18" t="s">
        <v>5</v>
      </c>
    </row>
    <row r="3" spans="1:15" x14ac:dyDescent="0.35">
      <c r="A3" s="17"/>
      <c r="B3" s="17"/>
      <c r="C3" s="17"/>
      <c r="D3" s="18"/>
      <c r="E3" s="18"/>
      <c r="F3" s="8">
        <v>30</v>
      </c>
      <c r="G3" s="8">
        <v>30</v>
      </c>
      <c r="H3" s="8">
        <v>10</v>
      </c>
      <c r="I3" s="8">
        <v>10</v>
      </c>
      <c r="J3" s="8">
        <v>10</v>
      </c>
      <c r="K3" s="8">
        <v>10</v>
      </c>
      <c r="L3" s="8">
        <f t="shared" ref="L3:L34" si="0">SUM(F3:K3)</f>
        <v>100</v>
      </c>
      <c r="M3" s="8"/>
      <c r="N3" s="18"/>
      <c r="O3" s="18"/>
    </row>
    <row r="4" spans="1:15" ht="23" x14ac:dyDescent="0.35">
      <c r="A4" s="48">
        <v>1</v>
      </c>
      <c r="B4" s="5">
        <f>'Sprint1(Design+BL)'!B4</f>
        <v>46000611</v>
      </c>
      <c r="C4" s="5" t="str">
        <f>'Sprint1(Design+BL)'!C4</f>
        <v>Shreyas Pandey</v>
      </c>
      <c r="D4" s="72" t="str">
        <f>'Sprint1(Design+BL)'!D4</f>
        <v>Group 1 - Great Outdoors</v>
      </c>
      <c r="E4" s="7"/>
      <c r="F4" s="1"/>
      <c r="G4" s="1"/>
      <c r="H4" s="1"/>
      <c r="I4" s="1"/>
      <c r="J4" s="1"/>
      <c r="K4" s="1"/>
      <c r="L4" s="1">
        <f t="shared" si="0"/>
        <v>0</v>
      </c>
      <c r="M4" s="1" t="str">
        <f>IF(L4&lt;60,"D - Below Avg",IF(L4&lt;70,"C - Average",IF(L4&lt;80,"B - Good",IF(L4&lt;90," A -  Very Good"," A++ - Excellent"))))</f>
        <v>D - Below Avg</v>
      </c>
      <c r="N4" s="1"/>
      <c r="O4" s="2"/>
    </row>
    <row r="5" spans="1:15" ht="23" x14ac:dyDescent="0.35">
      <c r="A5" s="48">
        <v>2</v>
      </c>
      <c r="B5" s="5">
        <f>'Sprint1(Design+BL)'!B5</f>
        <v>46000508</v>
      </c>
      <c r="C5" s="5" t="str">
        <f>'Sprint1(Design+BL)'!C5</f>
        <v>Ankush Agrawal</v>
      </c>
      <c r="D5" s="73"/>
      <c r="E5" s="6"/>
      <c r="F5" s="1"/>
      <c r="G5" s="1"/>
      <c r="H5" s="1"/>
      <c r="I5" s="1"/>
      <c r="J5" s="1"/>
      <c r="K5" s="1"/>
      <c r="L5" s="1">
        <f t="shared" si="0"/>
        <v>0</v>
      </c>
      <c r="M5" s="1" t="str">
        <f t="shared" ref="M5:M34" si="1">IF(L5&lt;60,"D - Below Avg",IF(L5&lt;70,"C - Average",IF(L5&lt;80,"B - Good",IF(L5&lt;90," A -  Very Good"," A++ - Excellent"))))</f>
        <v>D - Below Avg</v>
      </c>
      <c r="N5" s="1"/>
      <c r="O5" s="2"/>
    </row>
    <row r="6" spans="1:15" ht="34.5" x14ac:dyDescent="0.35">
      <c r="A6" s="48">
        <v>3</v>
      </c>
      <c r="B6" s="5">
        <f>'Sprint1(Design+BL)'!B6</f>
        <v>46001073</v>
      </c>
      <c r="C6" s="5" t="str">
        <f>'Sprint1(Design+BL)'!C6</f>
        <v>Madhuri Vemulapaty</v>
      </c>
      <c r="D6" s="73"/>
      <c r="E6" s="6"/>
      <c r="F6" s="1"/>
      <c r="G6" s="1"/>
      <c r="H6" s="1"/>
      <c r="I6" s="1"/>
      <c r="J6" s="1"/>
      <c r="K6" s="1"/>
      <c r="L6" s="1">
        <f t="shared" si="0"/>
        <v>0</v>
      </c>
      <c r="M6" s="1" t="str">
        <f t="shared" si="1"/>
        <v>D - Below Avg</v>
      </c>
      <c r="N6" s="1"/>
      <c r="O6" s="2"/>
    </row>
    <row r="7" spans="1:15" ht="23" x14ac:dyDescent="0.35">
      <c r="A7" s="48">
        <v>4</v>
      </c>
      <c r="B7" s="5">
        <f>'Sprint1(Design+BL)'!B7</f>
        <v>46000607</v>
      </c>
      <c r="C7" s="5" t="str">
        <f>'Sprint1(Design+BL)'!C7</f>
        <v>Sourav Maji</v>
      </c>
      <c r="D7" s="73"/>
      <c r="E7" s="6"/>
      <c r="F7" s="1"/>
      <c r="G7" s="1"/>
      <c r="H7" s="1"/>
      <c r="I7" s="1"/>
      <c r="J7" s="1"/>
      <c r="K7" s="1"/>
      <c r="L7" s="1">
        <f t="shared" si="0"/>
        <v>0</v>
      </c>
      <c r="M7" s="1" t="str">
        <f t="shared" si="1"/>
        <v>D - Below Avg</v>
      </c>
      <c r="N7" s="1"/>
      <c r="O7" s="2"/>
    </row>
    <row r="8" spans="1:15" ht="23" x14ac:dyDescent="0.35">
      <c r="A8" s="48">
        <v>5</v>
      </c>
      <c r="B8" s="5">
        <f>'Sprint1(Design+BL)'!B8</f>
        <v>46000597</v>
      </c>
      <c r="C8" s="5" t="str">
        <f>'Sprint1(Design+BL)'!C8</f>
        <v>Sarthak Lav</v>
      </c>
      <c r="D8" s="74"/>
      <c r="E8" s="6"/>
      <c r="F8" s="1"/>
      <c r="G8" s="1"/>
      <c r="H8" s="1"/>
      <c r="I8" s="1"/>
      <c r="J8" s="1"/>
      <c r="K8" s="1"/>
      <c r="L8" s="1">
        <f t="shared" si="0"/>
        <v>0</v>
      </c>
      <c r="M8" s="1" t="str">
        <f t="shared" si="1"/>
        <v>D - Below Avg</v>
      </c>
      <c r="N8" s="1"/>
      <c r="O8" s="2"/>
    </row>
    <row r="9" spans="1:15" ht="23" x14ac:dyDescent="0.35">
      <c r="A9" s="48">
        <v>6</v>
      </c>
      <c r="B9" s="5">
        <f>'Sprint1(Design+BL)'!B9</f>
        <v>46001022</v>
      </c>
      <c r="C9" s="5" t="str">
        <f>'Sprint1(Design+BL)'!C9</f>
        <v>Arshpreet A</v>
      </c>
      <c r="D9" s="72" t="str">
        <f>'Sprint1(Design+BL)'!D9</f>
        <v>Group 2 - Great Outdoors</v>
      </c>
      <c r="E9" s="1"/>
      <c r="F9" s="1"/>
      <c r="G9" s="1"/>
      <c r="H9" s="1"/>
      <c r="I9" s="1"/>
      <c r="J9" s="1"/>
      <c r="K9" s="1"/>
      <c r="L9" s="1">
        <f t="shared" si="0"/>
        <v>0</v>
      </c>
      <c r="M9" s="1" t="str">
        <f t="shared" si="1"/>
        <v>D - Below Avg</v>
      </c>
      <c r="N9" s="1"/>
      <c r="O9" s="2"/>
    </row>
    <row r="10" spans="1:15" ht="34.5" x14ac:dyDescent="0.35">
      <c r="A10" s="48">
        <v>7</v>
      </c>
      <c r="B10" s="5">
        <f>'Sprint1(Design+BL)'!B10</f>
        <v>46001008</v>
      </c>
      <c r="C10" s="5" t="str">
        <f>'Sprint1(Design+BL)'!C10</f>
        <v>C Akhil Chowdary</v>
      </c>
      <c r="D10" s="73"/>
      <c r="E10" s="6"/>
      <c r="F10" s="1"/>
      <c r="G10" s="1"/>
      <c r="H10" s="1"/>
      <c r="I10" s="1"/>
      <c r="J10" s="1"/>
      <c r="K10" s="1"/>
      <c r="L10" s="1">
        <f t="shared" si="0"/>
        <v>0</v>
      </c>
      <c r="M10" s="1" t="str">
        <f t="shared" si="1"/>
        <v>D - Below Avg</v>
      </c>
      <c r="N10" s="1"/>
      <c r="O10" s="2"/>
    </row>
    <row r="11" spans="1:15" ht="23" x14ac:dyDescent="0.35">
      <c r="A11" s="48">
        <v>8</v>
      </c>
      <c r="B11" s="5">
        <f>'Sprint1(Design+BL)'!B11</f>
        <v>46000589</v>
      </c>
      <c r="C11" s="5" t="str">
        <f>'Sprint1(Design+BL)'!C11</f>
        <v>Abhishek Singh</v>
      </c>
      <c r="D11" s="73"/>
      <c r="E11" s="6"/>
      <c r="F11" s="1"/>
      <c r="G11" s="1"/>
      <c r="H11" s="1"/>
      <c r="I11" s="1"/>
      <c r="J11" s="1"/>
      <c r="K11" s="1"/>
      <c r="L11" s="1">
        <f t="shared" si="0"/>
        <v>0</v>
      </c>
      <c r="M11" s="1" t="str">
        <f t="shared" si="1"/>
        <v>D - Below Avg</v>
      </c>
      <c r="N11" s="1"/>
      <c r="O11" s="2"/>
    </row>
    <row r="12" spans="1:15" ht="23" x14ac:dyDescent="0.35">
      <c r="A12" s="48">
        <v>9</v>
      </c>
      <c r="B12" s="5">
        <f>'Sprint1(Design+BL)'!B12</f>
        <v>46000484</v>
      </c>
      <c r="C12" s="5" t="str">
        <f>'Sprint1(Design+BL)'!C12</f>
        <v>Ayush Agrawal</v>
      </c>
      <c r="D12" s="73"/>
      <c r="E12" s="6"/>
      <c r="F12" s="1"/>
      <c r="G12" s="1"/>
      <c r="H12" s="1"/>
      <c r="I12" s="1"/>
      <c r="J12" s="1"/>
      <c r="K12" s="1"/>
      <c r="L12" s="1">
        <f t="shared" si="0"/>
        <v>0</v>
      </c>
      <c r="M12" s="1" t="str">
        <f t="shared" si="1"/>
        <v>D - Below Avg</v>
      </c>
      <c r="N12" s="1"/>
      <c r="O12" s="2"/>
    </row>
    <row r="13" spans="1:15" ht="34.5" x14ac:dyDescent="0.35">
      <c r="A13" s="48">
        <v>10</v>
      </c>
      <c r="B13" s="5">
        <f>'Sprint1(Design+BL)'!B13</f>
        <v>46003298</v>
      </c>
      <c r="C13" s="5" t="str">
        <f>'Sprint1(Design+BL)'!C13</f>
        <v>Chennareddy Sravani</v>
      </c>
      <c r="D13" s="73"/>
      <c r="E13" s="6"/>
      <c r="F13" s="1"/>
      <c r="G13" s="1"/>
      <c r="H13" s="1"/>
      <c r="I13" s="1"/>
      <c r="J13" s="1"/>
      <c r="K13" s="1"/>
      <c r="L13" s="1">
        <f t="shared" si="0"/>
        <v>0</v>
      </c>
      <c r="M13" s="1" t="str">
        <f t="shared" si="1"/>
        <v>D - Below Avg</v>
      </c>
      <c r="N13" s="1"/>
      <c r="O13" s="2"/>
    </row>
    <row r="14" spans="1:15" ht="23" x14ac:dyDescent="0.35">
      <c r="A14" s="48">
        <v>11</v>
      </c>
      <c r="B14" s="5">
        <f>'Sprint1(Design+BL)'!B14</f>
        <v>46001083</v>
      </c>
      <c r="C14" s="5" t="str">
        <f>'Sprint1(Design+BL)'!C14</f>
        <v>Prafull Sharma</v>
      </c>
      <c r="D14" s="74"/>
      <c r="E14" s="6"/>
      <c r="F14" s="1"/>
      <c r="G14" s="1"/>
      <c r="H14" s="1"/>
      <c r="I14" s="1"/>
      <c r="J14" s="1"/>
      <c r="K14" s="1"/>
      <c r="L14" s="1">
        <f t="shared" si="0"/>
        <v>0</v>
      </c>
      <c r="M14" s="1" t="str">
        <f t="shared" si="1"/>
        <v>D - Below Avg</v>
      </c>
      <c r="N14" s="1"/>
      <c r="O14" s="2"/>
    </row>
    <row r="15" spans="1:15" ht="80" customHeight="1" x14ac:dyDescent="0.35">
      <c r="A15" s="48">
        <v>12</v>
      </c>
      <c r="B15" s="5">
        <f>'Sprint1(Design+BL)'!B15</f>
        <v>46000495</v>
      </c>
      <c r="C15" s="5" t="str">
        <f>'Sprint1(Design+BL)'!C15</f>
        <v>Tanisha Singh</v>
      </c>
      <c r="D15" s="72" t="str">
        <f>'Sprint1(Design+BL)'!D15</f>
        <v>Group 3 - Inventory Management</v>
      </c>
      <c r="E15" s="6"/>
      <c r="F15" s="1"/>
      <c r="G15" s="1"/>
      <c r="H15" s="1"/>
      <c r="I15" s="1"/>
      <c r="J15" s="1"/>
      <c r="K15" s="1"/>
      <c r="L15" s="1">
        <f t="shared" si="0"/>
        <v>0</v>
      </c>
      <c r="M15" s="1" t="str">
        <f t="shared" si="1"/>
        <v>D - Below Avg</v>
      </c>
      <c r="N15" s="1"/>
      <c r="O15" s="2"/>
    </row>
    <row r="16" spans="1:15" ht="23" x14ac:dyDescent="0.35">
      <c r="A16" s="48">
        <v>13</v>
      </c>
      <c r="B16" s="5">
        <f>'Sprint1(Design+BL)'!B16</f>
        <v>46000851</v>
      </c>
      <c r="C16" s="5" t="str">
        <f>'Sprint1(Design+BL)'!C16</f>
        <v>Sagar Sharma</v>
      </c>
      <c r="D16" s="73"/>
      <c r="E16" s="6"/>
      <c r="F16" s="1"/>
      <c r="G16" s="1"/>
      <c r="H16" s="1"/>
      <c r="I16" s="1"/>
      <c r="J16" s="1"/>
      <c r="K16" s="1"/>
      <c r="L16" s="1">
        <f t="shared" si="0"/>
        <v>0</v>
      </c>
      <c r="M16" s="1" t="str">
        <f t="shared" si="1"/>
        <v>D - Below Avg</v>
      </c>
      <c r="N16" s="1"/>
      <c r="O16" s="2"/>
    </row>
    <row r="17" spans="1:15" x14ac:dyDescent="0.35">
      <c r="A17" s="48">
        <v>14</v>
      </c>
      <c r="B17" s="5">
        <f>'Sprint1(Design+BL)'!B17</f>
        <v>46001049</v>
      </c>
      <c r="C17" s="5" t="str">
        <f>'Sprint1(Design+BL)'!C17</f>
        <v>Astha A</v>
      </c>
      <c r="D17" s="73"/>
      <c r="E17" s="6"/>
      <c r="F17" s="1"/>
      <c r="G17" s="1"/>
      <c r="H17" s="1"/>
      <c r="I17" s="1"/>
      <c r="J17" s="1"/>
      <c r="K17" s="1"/>
      <c r="L17" s="1">
        <f t="shared" si="0"/>
        <v>0</v>
      </c>
      <c r="M17" s="1" t="str">
        <f t="shared" si="1"/>
        <v>D - Below Avg</v>
      </c>
      <c r="N17" s="1"/>
      <c r="O17" s="2"/>
    </row>
    <row r="18" spans="1:15" ht="23" x14ac:dyDescent="0.35">
      <c r="A18" s="48">
        <v>15</v>
      </c>
      <c r="B18" s="5">
        <f>'Sprint1(Design+BL)'!B18</f>
        <v>46000822</v>
      </c>
      <c r="C18" s="5" t="str">
        <f>'Sprint1(Design+BL)'!C18</f>
        <v>Pulak Sinha</v>
      </c>
      <c r="D18" s="73"/>
      <c r="E18" s="6"/>
      <c r="F18" s="1"/>
      <c r="G18" s="1"/>
      <c r="H18" s="1"/>
      <c r="I18" s="1"/>
      <c r="J18" s="1"/>
      <c r="K18" s="1"/>
      <c r="L18" s="1">
        <f t="shared" si="0"/>
        <v>0</v>
      </c>
      <c r="M18" s="1" t="str">
        <f t="shared" si="1"/>
        <v>D - Below Avg</v>
      </c>
      <c r="N18" s="1"/>
      <c r="O18" s="2"/>
    </row>
    <row r="19" spans="1:15" ht="23" x14ac:dyDescent="0.35">
      <c r="A19" s="48">
        <v>16</v>
      </c>
      <c r="B19" s="5">
        <f>'Sprint1(Design+BL)'!B19</f>
        <v>46000499</v>
      </c>
      <c r="C19" s="5" t="str">
        <f>'Sprint1(Design+BL)'!C19</f>
        <v>Shivam Tewari</v>
      </c>
      <c r="D19" s="74"/>
      <c r="E19" s="6"/>
      <c r="F19" s="1"/>
      <c r="G19" s="1"/>
      <c r="H19" s="1"/>
      <c r="I19" s="1"/>
      <c r="J19" s="1"/>
      <c r="K19" s="1"/>
      <c r="L19" s="1">
        <f t="shared" si="0"/>
        <v>0</v>
      </c>
      <c r="M19" s="1" t="str">
        <f t="shared" si="1"/>
        <v>D - Below Avg</v>
      </c>
      <c r="N19" s="1"/>
      <c r="O19" s="2"/>
    </row>
    <row r="20" spans="1:15" ht="34.5" x14ac:dyDescent="0.35">
      <c r="A20" s="48">
        <v>17</v>
      </c>
      <c r="B20" s="5">
        <f>'Sprint1(Design+BL)'!B20</f>
        <v>46001006</v>
      </c>
      <c r="C20" s="5" t="str">
        <f>'Sprint1(Design+BL)'!C20</f>
        <v>Maski Saijahnavi</v>
      </c>
      <c r="D20" s="72" t="str">
        <f>'Sprint1(Design+BL)'!D20</f>
        <v>Group 4 - Inventory Management</v>
      </c>
      <c r="E20" s="6"/>
      <c r="F20" s="1"/>
      <c r="G20" s="1"/>
      <c r="H20" s="1"/>
      <c r="I20" s="1"/>
      <c r="J20" s="1"/>
      <c r="K20" s="1"/>
      <c r="L20" s="1">
        <f t="shared" si="0"/>
        <v>0</v>
      </c>
      <c r="M20" s="1" t="str">
        <f t="shared" si="1"/>
        <v>D - Below Avg</v>
      </c>
      <c r="N20" s="1"/>
      <c r="O20" s="2"/>
    </row>
    <row r="21" spans="1:15" ht="82" customHeight="1" x14ac:dyDescent="0.35">
      <c r="A21" s="48">
        <v>18</v>
      </c>
      <c r="B21" s="5">
        <f>'Sprint1(Design+BL)'!B21</f>
        <v>46000823</v>
      </c>
      <c r="C21" s="5" t="str">
        <f>'Sprint1(Design+BL)'!C21</f>
        <v>Pushpraj Kaushik</v>
      </c>
      <c r="D21" s="73"/>
      <c r="E21" s="6"/>
      <c r="F21" s="1"/>
      <c r="G21" s="1"/>
      <c r="H21" s="1"/>
      <c r="I21" s="1"/>
      <c r="J21" s="1"/>
      <c r="K21" s="1"/>
      <c r="L21" s="1">
        <f t="shared" si="0"/>
        <v>0</v>
      </c>
      <c r="M21" s="1" t="str">
        <f t="shared" si="1"/>
        <v>D - Below Avg</v>
      </c>
      <c r="N21" s="1"/>
      <c r="O21" s="2"/>
    </row>
    <row r="22" spans="1:15" ht="23" x14ac:dyDescent="0.35">
      <c r="A22" s="48">
        <v>19</v>
      </c>
      <c r="B22" s="5">
        <f>'Sprint1(Design+BL)'!B22</f>
        <v>46001550</v>
      </c>
      <c r="C22" s="5" t="str">
        <f>'Sprint1(Design+BL)'!C22</f>
        <v>Ritwik Sinha</v>
      </c>
      <c r="D22" s="73"/>
      <c r="E22" s="6"/>
      <c r="F22" s="1"/>
      <c r="G22" s="1"/>
      <c r="H22" s="1"/>
      <c r="I22" s="1"/>
      <c r="J22" s="1"/>
      <c r="K22" s="1"/>
      <c r="L22" s="1">
        <f t="shared" si="0"/>
        <v>0</v>
      </c>
      <c r="M22" s="1" t="str">
        <f t="shared" si="1"/>
        <v>D - Below Avg</v>
      </c>
      <c r="N22" s="1"/>
      <c r="O22" s="2"/>
    </row>
    <row r="23" spans="1:15" ht="34.5" x14ac:dyDescent="0.35">
      <c r="A23" s="48">
        <v>20</v>
      </c>
      <c r="B23" s="5">
        <f>'Sprint1(Design+BL)'!B23</f>
        <v>46000770</v>
      </c>
      <c r="C23" s="5" t="str">
        <f>'Sprint1(Design+BL)'!C23</f>
        <v>Sowrasree Banerjee</v>
      </c>
      <c r="D23" s="73"/>
      <c r="E23" s="6"/>
      <c r="F23" s="11"/>
      <c r="G23" s="11"/>
      <c r="H23" s="11"/>
      <c r="I23" s="11"/>
      <c r="J23" s="11"/>
      <c r="K23" s="11"/>
      <c r="L23" s="1">
        <f t="shared" si="0"/>
        <v>0</v>
      </c>
      <c r="M23" s="1" t="str">
        <f t="shared" si="1"/>
        <v>D - Below Avg</v>
      </c>
      <c r="N23" s="1"/>
      <c r="O23" s="2"/>
    </row>
    <row r="24" spans="1:15" ht="23" x14ac:dyDescent="0.35">
      <c r="A24" s="48">
        <v>21</v>
      </c>
      <c r="B24" s="5">
        <f>'Sprint1(Design+BL)'!B24</f>
        <v>46000475</v>
      </c>
      <c r="C24" s="5" t="str">
        <f>'Sprint1(Design+BL)'!C24</f>
        <v>Rohit Kumar</v>
      </c>
      <c r="D24" s="74"/>
      <c r="E24" s="6"/>
      <c r="F24" s="1"/>
      <c r="G24" s="1"/>
      <c r="H24" s="1"/>
      <c r="I24" s="1"/>
      <c r="J24" s="1"/>
      <c r="K24" s="1"/>
      <c r="L24" s="1">
        <f t="shared" si="0"/>
        <v>0</v>
      </c>
      <c r="M24" s="1" t="str">
        <f t="shared" si="1"/>
        <v>D - Below Avg</v>
      </c>
      <c r="N24" s="1"/>
      <c r="O24" s="2"/>
    </row>
    <row r="25" spans="1:15" ht="23" x14ac:dyDescent="0.35">
      <c r="A25" s="48">
        <v>22</v>
      </c>
      <c r="B25" s="5">
        <f>'Sprint1(Design+BL)'!B25</f>
        <v>46000599</v>
      </c>
      <c r="C25" s="5" t="str">
        <f>'Sprint1(Design+BL)'!C25</f>
        <v>Shobhit Pitale</v>
      </c>
      <c r="D25" s="72" t="str">
        <f>'Sprint1(Design+BL)'!D25</f>
        <v>Group 5 - Pecunia</v>
      </c>
      <c r="E25" s="6"/>
      <c r="F25" s="1"/>
      <c r="G25" s="1"/>
      <c r="H25" s="1"/>
      <c r="I25" s="1"/>
      <c r="J25" s="1"/>
      <c r="K25" s="1"/>
      <c r="L25" s="1">
        <f t="shared" si="0"/>
        <v>0</v>
      </c>
      <c r="M25" s="1" t="str">
        <f t="shared" si="1"/>
        <v>D - Below Avg</v>
      </c>
      <c r="N25" s="1"/>
      <c r="O25" s="2"/>
    </row>
    <row r="26" spans="1:15" ht="23" x14ac:dyDescent="0.35">
      <c r="A26" s="48">
        <v>23</v>
      </c>
      <c r="B26" s="5">
        <f>'Sprint1(Design+BL)'!B26</f>
        <v>46000699</v>
      </c>
      <c r="C26" s="5" t="str">
        <f>'Sprint1(Design+BL)'!C26</f>
        <v>Akash Singh</v>
      </c>
      <c r="D26" s="73"/>
      <c r="E26" s="6"/>
      <c r="F26" s="1"/>
      <c r="G26" s="1"/>
      <c r="H26" s="1"/>
      <c r="I26" s="1"/>
      <c r="J26" s="1"/>
      <c r="K26" s="1"/>
      <c r="L26" s="1">
        <f t="shared" si="0"/>
        <v>0</v>
      </c>
      <c r="M26" s="1" t="str">
        <f t="shared" si="1"/>
        <v>D - Below Avg</v>
      </c>
      <c r="N26" s="1"/>
      <c r="O26" s="2"/>
    </row>
    <row r="27" spans="1:15" ht="34.5" x14ac:dyDescent="0.35">
      <c r="A27" s="48">
        <v>24</v>
      </c>
      <c r="B27" s="5">
        <f>'Sprint1(Design+BL)'!B27</f>
        <v>46000617</v>
      </c>
      <c r="C27" s="5" t="str">
        <f>'Sprint1(Design+BL)'!C27</f>
        <v>Asmita Chandrakar</v>
      </c>
      <c r="D27" s="73"/>
      <c r="E27" s="1"/>
      <c r="F27" s="1"/>
      <c r="G27" s="1"/>
      <c r="H27" s="1"/>
      <c r="I27" s="1"/>
      <c r="J27" s="1"/>
      <c r="K27" s="1"/>
      <c r="L27" s="1">
        <f t="shared" si="0"/>
        <v>0</v>
      </c>
      <c r="M27" s="1" t="str">
        <f t="shared" si="1"/>
        <v>D - Below Avg</v>
      </c>
      <c r="N27" s="1"/>
      <c r="O27" s="2"/>
    </row>
    <row r="28" spans="1:15" ht="23" x14ac:dyDescent="0.35">
      <c r="A28" s="48">
        <v>25</v>
      </c>
      <c r="B28" s="5">
        <f>'Sprint1(Design+BL)'!B28</f>
        <v>46000946</v>
      </c>
      <c r="C28" s="5" t="str">
        <f>'Sprint1(Design+BL)'!C28</f>
        <v>Siddharth Taklikar</v>
      </c>
      <c r="D28" s="73"/>
      <c r="E28" s="1"/>
      <c r="F28" s="1"/>
      <c r="G28" s="1"/>
      <c r="H28" s="1"/>
      <c r="I28" s="1"/>
      <c r="J28" s="1"/>
      <c r="K28" s="1"/>
      <c r="L28" s="1">
        <f t="shared" si="0"/>
        <v>0</v>
      </c>
      <c r="M28" s="1" t="str">
        <f t="shared" si="1"/>
        <v>D - Below Avg</v>
      </c>
      <c r="N28" s="1"/>
      <c r="O28" s="1"/>
    </row>
    <row r="29" spans="1:15" ht="34.5" x14ac:dyDescent="0.35">
      <c r="A29" s="48">
        <v>26</v>
      </c>
      <c r="B29" s="5">
        <f>'Sprint1(Design+BL)'!B29</f>
        <v>46001050</v>
      </c>
      <c r="C29" s="5" t="str">
        <f>'Sprint1(Design+BL)'!C29</f>
        <v>Kata Tarunsree</v>
      </c>
      <c r="D29" s="74"/>
      <c r="E29" s="1"/>
      <c r="F29" s="1"/>
      <c r="G29" s="1"/>
      <c r="H29" s="1"/>
      <c r="I29" s="1"/>
      <c r="J29" s="1"/>
      <c r="K29" s="1"/>
      <c r="L29" s="1">
        <f t="shared" si="0"/>
        <v>0</v>
      </c>
      <c r="M29" s="1" t="str">
        <f t="shared" si="1"/>
        <v>D - Below Avg</v>
      </c>
      <c r="N29" s="1"/>
      <c r="O29" s="1"/>
    </row>
    <row r="30" spans="1:15" ht="23" x14ac:dyDescent="0.35">
      <c r="A30" s="48">
        <v>27</v>
      </c>
      <c r="B30" s="5">
        <f>'Sprint1(Design+BL)'!B30</f>
        <v>46000496</v>
      </c>
      <c r="C30" s="5" t="str">
        <f>'Sprint1(Design+BL)'!C30</f>
        <v>Aishwarya Sarna</v>
      </c>
      <c r="D30" s="72" t="str">
        <f>'Sprint1(Design+BL)'!D30</f>
        <v>Group 6 - Pecunia</v>
      </c>
      <c r="E30" s="1"/>
      <c r="F30" s="1"/>
      <c r="G30" s="1"/>
      <c r="H30" s="1"/>
      <c r="I30" s="1"/>
      <c r="J30" s="1"/>
      <c r="K30" s="1"/>
      <c r="L30" s="1">
        <f t="shared" si="0"/>
        <v>0</v>
      </c>
      <c r="M30" s="1" t="str">
        <f t="shared" si="1"/>
        <v>D - Below Avg</v>
      </c>
      <c r="N30" s="1"/>
      <c r="O30" s="1"/>
    </row>
    <row r="31" spans="1:15" ht="23" x14ac:dyDescent="0.35">
      <c r="A31" s="48">
        <v>28</v>
      </c>
      <c r="B31" s="5">
        <f>'Sprint1(Design+BL)'!B31</f>
        <v>46000604</v>
      </c>
      <c r="C31" s="5" t="str">
        <f>'Sprint1(Design+BL)'!C31</f>
        <v>Ayush Soni</v>
      </c>
      <c r="D31" s="73"/>
      <c r="E31" s="1"/>
      <c r="F31" s="1"/>
      <c r="G31" s="1"/>
      <c r="H31" s="1"/>
      <c r="I31" s="1"/>
      <c r="J31" s="1"/>
      <c r="K31" s="1"/>
      <c r="L31" s="1">
        <f t="shared" si="0"/>
        <v>0</v>
      </c>
      <c r="M31" s="1" t="str">
        <f t="shared" si="1"/>
        <v>D - Below Avg</v>
      </c>
      <c r="N31" s="1"/>
      <c r="O31" s="1"/>
    </row>
    <row r="32" spans="1:15" ht="23" x14ac:dyDescent="0.35">
      <c r="A32" s="48">
        <v>29</v>
      </c>
      <c r="B32" s="5">
        <f>'Sprint1(Design+BL)'!B32</f>
        <v>46000823</v>
      </c>
      <c r="C32" s="5" t="str">
        <f>'Sprint1(Design+BL)'!C32</f>
        <v>Pushpraj Kaushik</v>
      </c>
      <c r="D32" s="73"/>
      <c r="E32" s="1"/>
      <c r="F32" s="1"/>
      <c r="G32" s="1"/>
      <c r="H32" s="1"/>
      <c r="I32" s="1"/>
      <c r="J32" s="1"/>
      <c r="K32" s="1"/>
      <c r="L32" s="1">
        <f t="shared" si="0"/>
        <v>0</v>
      </c>
      <c r="M32" s="1" t="str">
        <f t="shared" si="1"/>
        <v>D - Below Avg</v>
      </c>
      <c r="N32" s="1"/>
      <c r="O32" s="1"/>
    </row>
    <row r="33" spans="1:15" ht="23" x14ac:dyDescent="0.35">
      <c r="A33" s="48">
        <v>30</v>
      </c>
      <c r="B33" s="5">
        <f>'Sprint1(Design+BL)'!B33</f>
        <v>46003230</v>
      </c>
      <c r="C33" s="5" t="str">
        <f>'Sprint1(Design+BL)'!C33</f>
        <v>Akshay Tople</v>
      </c>
      <c r="D33" s="73"/>
      <c r="E33" s="1"/>
      <c r="F33" s="1"/>
      <c r="G33" s="1"/>
      <c r="H33" s="1"/>
      <c r="I33" s="1"/>
      <c r="J33" s="1"/>
      <c r="K33" s="1"/>
      <c r="L33" s="1">
        <f t="shared" si="0"/>
        <v>0</v>
      </c>
      <c r="M33" s="1" t="str">
        <f t="shared" si="1"/>
        <v>D - Below Avg</v>
      </c>
      <c r="N33" s="1"/>
      <c r="O33" s="1"/>
    </row>
    <row r="34" spans="1:15" ht="23" x14ac:dyDescent="0.35">
      <c r="A34" s="48">
        <v>31</v>
      </c>
      <c r="B34" s="5">
        <f>'Sprint1(Design+BL)'!B34</f>
        <v>46000799</v>
      </c>
      <c r="C34" s="5" t="str">
        <f>'Sprint1(Design+BL)'!C34</f>
        <v>Mahendra Golla</v>
      </c>
      <c r="D34" s="74"/>
      <c r="E34" s="1"/>
      <c r="F34" s="1"/>
      <c r="G34" s="1"/>
      <c r="H34" s="1"/>
      <c r="I34" s="1"/>
      <c r="J34" s="1"/>
      <c r="K34" s="1"/>
      <c r="L34" s="1">
        <f t="shared" si="0"/>
        <v>0</v>
      </c>
      <c r="M34" s="1" t="str">
        <f t="shared" si="1"/>
        <v>D - Below Avg</v>
      </c>
      <c r="N34" s="1"/>
      <c r="O34" s="1"/>
    </row>
  </sheetData>
  <mergeCells count="14">
    <mergeCell ref="D30:D34"/>
    <mergeCell ref="A2:A3"/>
    <mergeCell ref="A1:O1"/>
    <mergeCell ref="E2:E3"/>
    <mergeCell ref="N2:N3"/>
    <mergeCell ref="O2:O3"/>
    <mergeCell ref="B2:B3"/>
    <mergeCell ref="D4:D8"/>
    <mergeCell ref="C2:C3"/>
    <mergeCell ref="D2:D3"/>
    <mergeCell ref="D9:D14"/>
    <mergeCell ref="D15:D19"/>
    <mergeCell ref="D20:D24"/>
    <mergeCell ref="D25:D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4"/>
  <sheetViews>
    <sheetView workbookViewId="0">
      <selection activeCell="D4" sqref="D4:D34"/>
    </sheetView>
  </sheetViews>
  <sheetFormatPr defaultRowHeight="14.5" x14ac:dyDescent="0.35"/>
  <cols>
    <col min="1" max="11" width="8.7265625" style="4"/>
    <col min="12" max="12" width="12.1796875" style="4" bestFit="1" customWidth="1"/>
    <col min="13" max="13" width="8.7265625" style="4"/>
    <col min="14" max="14" width="12.26953125" style="4" customWidth="1"/>
    <col min="15" max="16384" width="8.7265625" style="4"/>
  </cols>
  <sheetData>
    <row r="1" spans="1:14" x14ac:dyDescent="0.35">
      <c r="A1" s="58" t="s">
        <v>55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ht="87" x14ac:dyDescent="0.35">
      <c r="A2" s="17" t="s">
        <v>0</v>
      </c>
      <c r="B2" s="17" t="s">
        <v>1</v>
      </c>
      <c r="C2" s="17" t="s">
        <v>2</v>
      </c>
      <c r="D2" s="18" t="s">
        <v>9</v>
      </c>
      <c r="E2" s="18" t="s">
        <v>10</v>
      </c>
      <c r="F2" s="15" t="s">
        <v>47</v>
      </c>
      <c r="G2" s="15" t="s">
        <v>49</v>
      </c>
      <c r="H2" s="15" t="s">
        <v>18</v>
      </c>
      <c r="I2" s="15" t="s">
        <v>24</v>
      </c>
      <c r="J2" s="15" t="s">
        <v>7</v>
      </c>
      <c r="K2" s="15" t="s">
        <v>3</v>
      </c>
      <c r="L2" s="15" t="s">
        <v>4</v>
      </c>
      <c r="M2" s="18" t="s">
        <v>20</v>
      </c>
      <c r="N2" s="17" t="s">
        <v>5</v>
      </c>
    </row>
    <row r="3" spans="1:14" x14ac:dyDescent="0.35">
      <c r="A3" s="17"/>
      <c r="B3" s="17"/>
      <c r="C3" s="17"/>
      <c r="D3" s="18"/>
      <c r="E3" s="18"/>
      <c r="F3" s="8">
        <v>50</v>
      </c>
      <c r="G3" s="8">
        <v>20</v>
      </c>
      <c r="H3" s="8">
        <v>10</v>
      </c>
      <c r="I3" s="8">
        <v>10</v>
      </c>
      <c r="J3" s="8">
        <v>10</v>
      </c>
      <c r="K3" s="8">
        <v>100</v>
      </c>
      <c r="L3" s="8"/>
      <c r="M3" s="18"/>
      <c r="N3" s="17"/>
    </row>
    <row r="4" spans="1:14" ht="23" x14ac:dyDescent="0.35">
      <c r="A4" s="3">
        <v>1</v>
      </c>
      <c r="B4" s="5">
        <f>'Sprint1(Design+BL)'!B4</f>
        <v>46000611</v>
      </c>
      <c r="C4" s="5" t="str">
        <f>'Sprint1(Design+BL)'!C4</f>
        <v>Shreyas Pandey</v>
      </c>
      <c r="D4" s="72" t="str">
        <f>'Sprint1(Design+BL)'!D4</f>
        <v>Group 1 - Great Outdoors</v>
      </c>
      <c r="E4" s="7"/>
      <c r="F4" s="3"/>
      <c r="G4" s="3"/>
      <c r="H4" s="3"/>
      <c r="I4" s="3"/>
      <c r="J4" s="3"/>
      <c r="K4" s="3">
        <f>SUM(F4:J4)</f>
        <v>0</v>
      </c>
      <c r="L4" s="3" t="str">
        <f>IF(K4&lt;60,"D - Below Avg",IF(K4&lt;70,"C - Average",IF(K4&lt;80,"B - Good",IF(K4&lt;90," A -  Very Good"," A++ - Excellent"))))</f>
        <v>D - Below Avg</v>
      </c>
      <c r="M4" s="2"/>
      <c r="N4" s="12"/>
    </row>
    <row r="5" spans="1:14" ht="23" x14ac:dyDescent="0.35">
      <c r="A5" s="3">
        <v>2</v>
      </c>
      <c r="B5" s="5">
        <f>'Sprint1(Design+BL)'!B5</f>
        <v>46000508</v>
      </c>
      <c r="C5" s="5" t="str">
        <f>'Sprint1(Design+BL)'!C5</f>
        <v>Ankush Agrawal</v>
      </c>
      <c r="D5" s="73"/>
      <c r="E5" s="6"/>
      <c r="F5" s="3"/>
      <c r="G5" s="3"/>
      <c r="H5" s="3"/>
      <c r="I5" s="3"/>
      <c r="J5" s="3"/>
      <c r="K5" s="3">
        <f t="shared" ref="K5:K34" si="0">SUM(F5:J5)</f>
        <v>0</v>
      </c>
      <c r="L5" s="3" t="str">
        <f t="shared" ref="L5:L34" si="1">IF(K5&lt;60,"D - Below Avg",IF(K5&lt;70,"C - Average",IF(K5&lt;80,"B - Good",IF(K5&lt;90," A -  Very Good"," A++ - Excellent"))))</f>
        <v>D - Below Avg</v>
      </c>
      <c r="M5" s="2"/>
      <c r="N5" s="12"/>
    </row>
    <row r="6" spans="1:14" ht="34.5" x14ac:dyDescent="0.35">
      <c r="A6" s="3">
        <v>3</v>
      </c>
      <c r="B6" s="5">
        <f>'Sprint1(Design+BL)'!B6</f>
        <v>46001073</v>
      </c>
      <c r="C6" s="5" t="str">
        <f>'Sprint1(Design+BL)'!C6</f>
        <v>Madhuri Vemulapaty</v>
      </c>
      <c r="D6" s="73"/>
      <c r="E6" s="6"/>
      <c r="F6" s="3"/>
      <c r="G6" s="3"/>
      <c r="H6" s="3"/>
      <c r="I6" s="3"/>
      <c r="J6" s="3"/>
      <c r="K6" s="3">
        <f t="shared" si="0"/>
        <v>0</v>
      </c>
      <c r="L6" s="3" t="str">
        <f t="shared" si="1"/>
        <v>D - Below Avg</v>
      </c>
      <c r="M6" s="2"/>
      <c r="N6" s="12"/>
    </row>
    <row r="7" spans="1:14" ht="23" x14ac:dyDescent="0.35">
      <c r="A7" s="3">
        <v>4</v>
      </c>
      <c r="B7" s="5">
        <f>'Sprint1(Design+BL)'!B7</f>
        <v>46000607</v>
      </c>
      <c r="C7" s="5" t="str">
        <f>'Sprint1(Design+BL)'!C7</f>
        <v>Sourav Maji</v>
      </c>
      <c r="D7" s="73"/>
      <c r="E7" s="6"/>
      <c r="F7" s="3"/>
      <c r="G7" s="3"/>
      <c r="H7" s="3"/>
      <c r="I7" s="3"/>
      <c r="J7" s="3"/>
      <c r="K7" s="3">
        <f t="shared" si="0"/>
        <v>0</v>
      </c>
      <c r="L7" s="3" t="str">
        <f t="shared" si="1"/>
        <v>D - Below Avg</v>
      </c>
      <c r="M7" s="2"/>
      <c r="N7" s="12"/>
    </row>
    <row r="8" spans="1:14" ht="23" x14ac:dyDescent="0.35">
      <c r="A8" s="3">
        <v>5</v>
      </c>
      <c r="B8" s="5">
        <f>'Sprint1(Design+BL)'!B8</f>
        <v>46000597</v>
      </c>
      <c r="C8" s="5" t="str">
        <f>'Sprint1(Design+BL)'!C8</f>
        <v>Sarthak Lav</v>
      </c>
      <c r="D8" s="74"/>
      <c r="E8" s="6"/>
      <c r="F8" s="3"/>
      <c r="G8" s="3"/>
      <c r="H8" s="3"/>
      <c r="I8" s="3"/>
      <c r="J8" s="3"/>
      <c r="K8" s="3">
        <f t="shared" si="0"/>
        <v>0</v>
      </c>
      <c r="L8" s="3" t="str">
        <f t="shared" si="1"/>
        <v>D - Below Avg</v>
      </c>
      <c r="M8" s="2"/>
      <c r="N8" s="12"/>
    </row>
    <row r="9" spans="1:14" ht="23" x14ac:dyDescent="0.35">
      <c r="A9" s="3">
        <v>6</v>
      </c>
      <c r="B9" s="5">
        <f>'Sprint1(Design+BL)'!B9</f>
        <v>46001022</v>
      </c>
      <c r="C9" s="5" t="str">
        <f>'Sprint1(Design+BL)'!C9</f>
        <v>Arshpreet A</v>
      </c>
      <c r="D9" s="72" t="str">
        <f>'Sprint1(Design+BL)'!D9</f>
        <v>Group 2 - Great Outdoors</v>
      </c>
      <c r="E9" s="1"/>
      <c r="F9" s="3"/>
      <c r="G9" s="3"/>
      <c r="H9" s="3"/>
      <c r="I9" s="3"/>
      <c r="J9" s="3"/>
      <c r="K9" s="3">
        <f t="shared" si="0"/>
        <v>0</v>
      </c>
      <c r="L9" s="3" t="str">
        <f t="shared" si="1"/>
        <v>D - Below Avg</v>
      </c>
      <c r="M9" s="2"/>
      <c r="N9" s="13"/>
    </row>
    <row r="10" spans="1:14" ht="34.5" x14ac:dyDescent="0.35">
      <c r="A10" s="3">
        <v>7</v>
      </c>
      <c r="B10" s="5">
        <f>'Sprint1(Design+BL)'!B10</f>
        <v>46001008</v>
      </c>
      <c r="C10" s="5" t="str">
        <f>'Sprint1(Design+BL)'!C10</f>
        <v>C Akhil Chowdary</v>
      </c>
      <c r="D10" s="73"/>
      <c r="E10" s="6"/>
      <c r="F10" s="3"/>
      <c r="G10" s="3"/>
      <c r="H10" s="3"/>
      <c r="I10" s="3"/>
      <c r="J10" s="3"/>
      <c r="K10" s="3">
        <f t="shared" si="0"/>
        <v>0</v>
      </c>
      <c r="L10" s="3" t="str">
        <f t="shared" si="1"/>
        <v>D - Below Avg</v>
      </c>
      <c r="M10" s="2"/>
      <c r="N10" s="12"/>
    </row>
    <row r="11" spans="1:14" ht="23" x14ac:dyDescent="0.35">
      <c r="A11" s="3">
        <v>8</v>
      </c>
      <c r="B11" s="5">
        <f>'Sprint1(Design+BL)'!B11</f>
        <v>46000589</v>
      </c>
      <c r="C11" s="5" t="str">
        <f>'Sprint1(Design+BL)'!C11</f>
        <v>Abhishek Singh</v>
      </c>
      <c r="D11" s="73"/>
      <c r="E11" s="6"/>
      <c r="F11" s="3"/>
      <c r="G11" s="3"/>
      <c r="H11" s="3"/>
      <c r="I11" s="3"/>
      <c r="J11" s="3"/>
      <c r="K11" s="3">
        <f t="shared" si="0"/>
        <v>0</v>
      </c>
      <c r="L11" s="3" t="str">
        <f t="shared" si="1"/>
        <v>D - Below Avg</v>
      </c>
      <c r="M11" s="2"/>
      <c r="N11" s="12"/>
    </row>
    <row r="12" spans="1:14" ht="23" x14ac:dyDescent="0.35">
      <c r="A12" s="3">
        <v>9</v>
      </c>
      <c r="B12" s="5">
        <f>'Sprint1(Design+BL)'!B12</f>
        <v>46000484</v>
      </c>
      <c r="C12" s="5" t="str">
        <f>'Sprint1(Design+BL)'!C12</f>
        <v>Ayush Agrawal</v>
      </c>
      <c r="D12" s="73"/>
      <c r="E12" s="6"/>
      <c r="F12" s="3"/>
      <c r="G12" s="3"/>
      <c r="H12" s="3"/>
      <c r="I12" s="3"/>
      <c r="J12" s="3"/>
      <c r="K12" s="3">
        <f t="shared" si="0"/>
        <v>0</v>
      </c>
      <c r="L12" s="3" t="str">
        <f t="shared" si="1"/>
        <v>D - Below Avg</v>
      </c>
      <c r="M12" s="2"/>
      <c r="N12" s="12"/>
    </row>
    <row r="13" spans="1:14" ht="34.5" x14ac:dyDescent="0.35">
      <c r="A13" s="3">
        <v>10</v>
      </c>
      <c r="B13" s="5">
        <f>'Sprint1(Design+BL)'!B13</f>
        <v>46003298</v>
      </c>
      <c r="C13" s="5" t="str">
        <f>'Sprint1(Design+BL)'!C13</f>
        <v>Chennareddy Sravani</v>
      </c>
      <c r="D13" s="73"/>
      <c r="E13" s="6"/>
      <c r="F13" s="3"/>
      <c r="G13" s="3"/>
      <c r="H13" s="3"/>
      <c r="I13" s="3"/>
      <c r="J13" s="3"/>
      <c r="K13" s="3">
        <f t="shared" si="0"/>
        <v>0</v>
      </c>
      <c r="L13" s="3" t="str">
        <f t="shared" si="1"/>
        <v>D - Below Avg</v>
      </c>
      <c r="M13" s="2"/>
      <c r="N13" s="12"/>
    </row>
    <row r="14" spans="1:14" ht="23" x14ac:dyDescent="0.35">
      <c r="A14" s="3">
        <v>11</v>
      </c>
      <c r="B14" s="5">
        <f>'Sprint1(Design+BL)'!B14</f>
        <v>46001083</v>
      </c>
      <c r="C14" s="5" t="str">
        <f>'Sprint1(Design+BL)'!C14</f>
        <v>Prafull Sharma</v>
      </c>
      <c r="D14" s="74"/>
      <c r="E14" s="6"/>
      <c r="F14" s="3"/>
      <c r="G14" s="3"/>
      <c r="H14" s="3"/>
      <c r="I14" s="3"/>
      <c r="J14" s="3"/>
      <c r="K14" s="3">
        <f t="shared" si="0"/>
        <v>0</v>
      </c>
      <c r="L14" s="3" t="str">
        <f t="shared" si="1"/>
        <v>D - Below Avg</v>
      </c>
      <c r="M14" s="2"/>
      <c r="N14" s="12"/>
    </row>
    <row r="15" spans="1:14" ht="23" x14ac:dyDescent="0.35">
      <c r="A15" s="3">
        <v>12</v>
      </c>
      <c r="B15" s="5">
        <f>'Sprint1(Design+BL)'!B15</f>
        <v>46000495</v>
      </c>
      <c r="C15" s="5" t="str">
        <f>'Sprint1(Design+BL)'!C15</f>
        <v>Tanisha Singh</v>
      </c>
      <c r="D15" s="72" t="str">
        <f>'Sprint1(Design+BL)'!D15</f>
        <v>Group 3 - Inventory Management</v>
      </c>
      <c r="E15" s="6"/>
      <c r="F15" s="3"/>
      <c r="G15" s="3"/>
      <c r="H15" s="3"/>
      <c r="I15" s="3"/>
      <c r="J15" s="3"/>
      <c r="K15" s="3">
        <f t="shared" si="0"/>
        <v>0</v>
      </c>
      <c r="L15" s="3" t="str">
        <f t="shared" si="1"/>
        <v>D - Below Avg</v>
      </c>
      <c r="M15" s="2"/>
      <c r="N15" s="13"/>
    </row>
    <row r="16" spans="1:14" ht="23" x14ac:dyDescent="0.35">
      <c r="A16" s="3">
        <v>13</v>
      </c>
      <c r="B16" s="5">
        <f>'Sprint1(Design+BL)'!B16</f>
        <v>46000851</v>
      </c>
      <c r="C16" s="5" t="str">
        <f>'Sprint1(Design+BL)'!C16</f>
        <v>Sagar Sharma</v>
      </c>
      <c r="D16" s="73"/>
      <c r="E16" s="6"/>
      <c r="F16" s="3"/>
      <c r="G16" s="3"/>
      <c r="H16" s="3"/>
      <c r="I16" s="3"/>
      <c r="J16" s="3"/>
      <c r="K16" s="3">
        <f t="shared" si="0"/>
        <v>0</v>
      </c>
      <c r="L16" s="3" t="str">
        <f t="shared" si="1"/>
        <v>D - Below Avg</v>
      </c>
      <c r="M16" s="2"/>
      <c r="N16" s="12"/>
    </row>
    <row r="17" spans="1:14" x14ac:dyDescent="0.35">
      <c r="A17" s="3">
        <v>14</v>
      </c>
      <c r="B17" s="5">
        <f>'Sprint1(Design+BL)'!B17</f>
        <v>46001049</v>
      </c>
      <c r="C17" s="5" t="str">
        <f>'Sprint1(Design+BL)'!C17</f>
        <v>Astha A</v>
      </c>
      <c r="D17" s="73"/>
      <c r="E17" s="6"/>
      <c r="F17" s="3"/>
      <c r="G17" s="3"/>
      <c r="H17" s="3"/>
      <c r="I17" s="3"/>
      <c r="J17" s="3"/>
      <c r="K17" s="3">
        <f t="shared" si="0"/>
        <v>0</v>
      </c>
      <c r="L17" s="3" t="str">
        <f t="shared" si="1"/>
        <v>D - Below Avg</v>
      </c>
      <c r="M17" s="2"/>
      <c r="N17" s="12"/>
    </row>
    <row r="18" spans="1:14" ht="23" x14ac:dyDescent="0.35">
      <c r="A18" s="3">
        <v>15</v>
      </c>
      <c r="B18" s="5">
        <f>'Sprint1(Design+BL)'!B18</f>
        <v>46000822</v>
      </c>
      <c r="C18" s="5" t="str">
        <f>'Sprint1(Design+BL)'!C18</f>
        <v>Pulak Sinha</v>
      </c>
      <c r="D18" s="73"/>
      <c r="E18" s="6"/>
      <c r="F18" s="3"/>
      <c r="G18" s="3"/>
      <c r="H18" s="3"/>
      <c r="I18" s="3"/>
      <c r="J18" s="3"/>
      <c r="K18" s="3">
        <f t="shared" si="0"/>
        <v>0</v>
      </c>
      <c r="L18" s="3" t="str">
        <f t="shared" si="1"/>
        <v>D - Below Avg</v>
      </c>
      <c r="M18" s="2"/>
      <c r="N18" s="12"/>
    </row>
    <row r="19" spans="1:14" ht="23" x14ac:dyDescent="0.35">
      <c r="A19" s="3">
        <v>16</v>
      </c>
      <c r="B19" s="5">
        <f>'Sprint1(Design+BL)'!B19</f>
        <v>46000499</v>
      </c>
      <c r="C19" s="5" t="str">
        <f>'Sprint1(Design+BL)'!C19</f>
        <v>Shivam Tewari</v>
      </c>
      <c r="D19" s="74"/>
      <c r="E19" s="6"/>
      <c r="F19" s="3"/>
      <c r="G19" s="3"/>
      <c r="H19" s="3"/>
      <c r="I19" s="3"/>
      <c r="J19" s="3"/>
      <c r="K19" s="3">
        <f t="shared" si="0"/>
        <v>0</v>
      </c>
      <c r="L19" s="3" t="str">
        <f t="shared" si="1"/>
        <v>D - Below Avg</v>
      </c>
      <c r="M19" s="2"/>
      <c r="N19" s="12"/>
    </row>
    <row r="20" spans="1:14" ht="34.5" x14ac:dyDescent="0.35">
      <c r="A20" s="3">
        <v>17</v>
      </c>
      <c r="B20" s="5">
        <f>'Sprint1(Design+BL)'!B20</f>
        <v>46001006</v>
      </c>
      <c r="C20" s="5" t="str">
        <f>'Sprint1(Design+BL)'!C20</f>
        <v>Maski Saijahnavi</v>
      </c>
      <c r="D20" s="72" t="str">
        <f>'Sprint1(Design+BL)'!D20</f>
        <v>Group 4 - Inventory Management</v>
      </c>
      <c r="E20" s="6"/>
      <c r="F20" s="3"/>
      <c r="G20" s="3"/>
      <c r="H20" s="3"/>
      <c r="I20" s="3"/>
      <c r="J20" s="3"/>
      <c r="K20" s="3">
        <f t="shared" si="0"/>
        <v>0</v>
      </c>
      <c r="L20" s="3" t="str">
        <f t="shared" si="1"/>
        <v>D - Below Avg</v>
      </c>
      <c r="M20" s="2"/>
      <c r="N20" s="12"/>
    </row>
    <row r="21" spans="1:14" ht="23" x14ac:dyDescent="0.35">
      <c r="A21" s="3">
        <v>18</v>
      </c>
      <c r="B21" s="5">
        <f>'Sprint1(Design+BL)'!B21</f>
        <v>46000823</v>
      </c>
      <c r="C21" s="5" t="str">
        <f>'Sprint1(Design+BL)'!C21</f>
        <v>Pushpraj Kaushik</v>
      </c>
      <c r="D21" s="73"/>
      <c r="E21" s="6"/>
      <c r="F21" s="3"/>
      <c r="G21" s="3"/>
      <c r="H21" s="3"/>
      <c r="I21" s="3"/>
      <c r="J21" s="3"/>
      <c r="K21" s="3">
        <f t="shared" si="0"/>
        <v>0</v>
      </c>
      <c r="L21" s="3" t="str">
        <f t="shared" si="1"/>
        <v>D - Below Avg</v>
      </c>
      <c r="M21" s="2"/>
      <c r="N21" s="12"/>
    </row>
    <row r="22" spans="1:14" ht="23" x14ac:dyDescent="0.35">
      <c r="A22" s="3">
        <v>19</v>
      </c>
      <c r="B22" s="5">
        <f>'Sprint1(Design+BL)'!B22</f>
        <v>46001550</v>
      </c>
      <c r="C22" s="5" t="str">
        <f>'Sprint1(Design+BL)'!C22</f>
        <v>Ritwik Sinha</v>
      </c>
      <c r="D22" s="73"/>
      <c r="E22" s="6"/>
      <c r="F22" s="3"/>
      <c r="G22" s="3"/>
      <c r="H22" s="3"/>
      <c r="I22" s="3"/>
      <c r="J22" s="3"/>
      <c r="K22" s="3">
        <f t="shared" si="0"/>
        <v>0</v>
      </c>
      <c r="L22" s="3" t="str">
        <f t="shared" si="1"/>
        <v>D - Below Avg</v>
      </c>
      <c r="M22" s="2"/>
      <c r="N22" s="12"/>
    </row>
    <row r="23" spans="1:14" ht="34.5" x14ac:dyDescent="0.35">
      <c r="A23" s="3">
        <v>20</v>
      </c>
      <c r="B23" s="5">
        <f>'Sprint1(Design+BL)'!B23</f>
        <v>46000770</v>
      </c>
      <c r="C23" s="5" t="str">
        <f>'Sprint1(Design+BL)'!C23</f>
        <v>Sowrasree Banerjee</v>
      </c>
      <c r="D23" s="73"/>
      <c r="E23" s="6"/>
      <c r="F23" s="3"/>
      <c r="G23" s="3"/>
      <c r="H23" s="3"/>
      <c r="I23" s="3"/>
      <c r="J23" s="3"/>
      <c r="K23" s="3">
        <f t="shared" si="0"/>
        <v>0</v>
      </c>
      <c r="L23" s="3" t="str">
        <f t="shared" si="1"/>
        <v>D - Below Avg</v>
      </c>
      <c r="M23" s="2"/>
      <c r="N23" s="12"/>
    </row>
    <row r="24" spans="1:14" ht="23" x14ac:dyDescent="0.35">
      <c r="A24" s="3">
        <v>21</v>
      </c>
      <c r="B24" s="5">
        <f>'Sprint1(Design+BL)'!B24</f>
        <v>46000475</v>
      </c>
      <c r="C24" s="5" t="str">
        <f>'Sprint1(Design+BL)'!C24</f>
        <v>Rohit Kumar</v>
      </c>
      <c r="D24" s="74"/>
      <c r="E24" s="6"/>
      <c r="F24" s="3"/>
      <c r="G24" s="3"/>
      <c r="H24" s="3"/>
      <c r="I24" s="3"/>
      <c r="J24" s="3"/>
      <c r="K24" s="3">
        <f t="shared" si="0"/>
        <v>0</v>
      </c>
      <c r="L24" s="3" t="str">
        <f t="shared" si="1"/>
        <v>D - Below Avg</v>
      </c>
      <c r="M24" s="2"/>
      <c r="N24" s="12"/>
    </row>
    <row r="25" spans="1:14" ht="23" x14ac:dyDescent="0.35">
      <c r="A25" s="3">
        <v>22</v>
      </c>
      <c r="B25" s="5">
        <f>'Sprint1(Design+BL)'!B25</f>
        <v>46000599</v>
      </c>
      <c r="C25" s="5" t="str">
        <f>'Sprint1(Design+BL)'!C25</f>
        <v>Shobhit Pitale</v>
      </c>
      <c r="D25" s="72" t="str">
        <f>'Sprint1(Design+BL)'!D25</f>
        <v>Group 5 - Pecunia</v>
      </c>
      <c r="E25" s="6"/>
      <c r="F25" s="3"/>
      <c r="G25" s="3"/>
      <c r="H25" s="3"/>
      <c r="I25" s="3"/>
      <c r="J25" s="3"/>
      <c r="K25" s="3">
        <f t="shared" si="0"/>
        <v>0</v>
      </c>
      <c r="L25" s="3" t="str">
        <f t="shared" si="1"/>
        <v>D - Below Avg</v>
      </c>
      <c r="M25" s="2"/>
      <c r="N25" s="12"/>
    </row>
    <row r="26" spans="1:14" ht="23" x14ac:dyDescent="0.35">
      <c r="A26" s="3">
        <v>23</v>
      </c>
      <c r="B26" s="5">
        <f>'Sprint1(Design+BL)'!B26</f>
        <v>46000699</v>
      </c>
      <c r="C26" s="5" t="str">
        <f>'Sprint1(Design+BL)'!C26</f>
        <v>Akash Singh</v>
      </c>
      <c r="D26" s="73"/>
      <c r="E26" s="6"/>
      <c r="F26" s="3"/>
      <c r="G26" s="3"/>
      <c r="H26" s="3"/>
      <c r="I26" s="3"/>
      <c r="J26" s="3"/>
      <c r="K26" s="3">
        <f t="shared" si="0"/>
        <v>0</v>
      </c>
      <c r="L26" s="3" t="str">
        <f t="shared" si="1"/>
        <v>D - Below Avg</v>
      </c>
      <c r="M26" s="2"/>
      <c r="N26" s="12"/>
    </row>
    <row r="27" spans="1:14" ht="34.5" x14ac:dyDescent="0.35">
      <c r="A27" s="3">
        <v>24</v>
      </c>
      <c r="B27" s="5">
        <f>'Sprint1(Design+BL)'!B27</f>
        <v>46000617</v>
      </c>
      <c r="C27" s="5" t="str">
        <f>'Sprint1(Design+BL)'!C27</f>
        <v>Asmita Chandrakar</v>
      </c>
      <c r="D27" s="73"/>
      <c r="E27" s="1"/>
      <c r="F27" s="1"/>
      <c r="G27" s="1"/>
      <c r="H27" s="1"/>
      <c r="I27" s="1"/>
      <c r="J27" s="1"/>
      <c r="K27" s="3">
        <f t="shared" si="0"/>
        <v>0</v>
      </c>
      <c r="L27" s="3" t="str">
        <f t="shared" si="1"/>
        <v>D - Below Avg</v>
      </c>
      <c r="M27" s="2"/>
      <c r="N27" s="1"/>
    </row>
    <row r="28" spans="1:14" ht="23" x14ac:dyDescent="0.35">
      <c r="A28" s="3">
        <v>25</v>
      </c>
      <c r="B28" s="5">
        <f>'Sprint1(Design+BL)'!B28</f>
        <v>46000946</v>
      </c>
      <c r="C28" s="5" t="str">
        <f>'Sprint1(Design+BL)'!C28</f>
        <v>Siddharth Taklikar</v>
      </c>
      <c r="D28" s="73"/>
      <c r="E28" s="1"/>
      <c r="F28" s="1"/>
      <c r="G28" s="1"/>
      <c r="H28" s="1"/>
      <c r="I28" s="1"/>
      <c r="J28" s="1"/>
      <c r="K28" s="3">
        <f t="shared" si="0"/>
        <v>0</v>
      </c>
      <c r="L28" s="3" t="str">
        <f t="shared" si="1"/>
        <v>D - Below Avg</v>
      </c>
      <c r="M28" s="2"/>
      <c r="N28" s="1"/>
    </row>
    <row r="29" spans="1:14" ht="34.5" x14ac:dyDescent="0.35">
      <c r="A29" s="3">
        <v>26</v>
      </c>
      <c r="B29" s="5">
        <f>'Sprint1(Design+BL)'!B29</f>
        <v>46001050</v>
      </c>
      <c r="C29" s="5" t="str">
        <f>'Sprint1(Design+BL)'!C29</f>
        <v>Kata Tarunsree</v>
      </c>
      <c r="D29" s="74"/>
      <c r="E29" s="1"/>
      <c r="F29" s="1"/>
      <c r="G29" s="1"/>
      <c r="H29" s="1"/>
      <c r="I29" s="1"/>
      <c r="J29" s="1"/>
      <c r="K29" s="3">
        <f t="shared" si="0"/>
        <v>0</v>
      </c>
      <c r="L29" s="3" t="str">
        <f t="shared" si="1"/>
        <v>D - Below Avg</v>
      </c>
      <c r="M29" s="1"/>
      <c r="N29" s="1"/>
    </row>
    <row r="30" spans="1:14" ht="23" x14ac:dyDescent="0.35">
      <c r="A30" s="3">
        <v>27</v>
      </c>
      <c r="B30" s="5">
        <f>'Sprint1(Design+BL)'!B30</f>
        <v>46000496</v>
      </c>
      <c r="C30" s="5" t="str">
        <f>'Sprint1(Design+BL)'!C30</f>
        <v>Aishwarya Sarna</v>
      </c>
      <c r="D30" s="72" t="str">
        <f>'Sprint1(Design+BL)'!D30</f>
        <v>Group 6 - Pecunia</v>
      </c>
      <c r="E30" s="1"/>
      <c r="F30" s="1"/>
      <c r="G30" s="1"/>
      <c r="H30" s="1"/>
      <c r="I30" s="1"/>
      <c r="J30" s="1"/>
      <c r="K30" s="3">
        <f t="shared" si="0"/>
        <v>0</v>
      </c>
      <c r="L30" s="3" t="str">
        <f t="shared" si="1"/>
        <v>D - Below Avg</v>
      </c>
      <c r="M30" s="1"/>
      <c r="N30" s="1"/>
    </row>
    <row r="31" spans="1:14" ht="23" x14ac:dyDescent="0.35">
      <c r="A31" s="3">
        <v>28</v>
      </c>
      <c r="B31" s="5">
        <f>'Sprint1(Design+BL)'!B31</f>
        <v>46000604</v>
      </c>
      <c r="C31" s="5" t="str">
        <f>'Sprint1(Design+BL)'!C31</f>
        <v>Ayush Soni</v>
      </c>
      <c r="D31" s="73"/>
      <c r="E31" s="1"/>
      <c r="F31" s="1"/>
      <c r="G31" s="1"/>
      <c r="H31" s="1"/>
      <c r="I31" s="1"/>
      <c r="J31" s="1"/>
      <c r="K31" s="3">
        <f t="shared" si="0"/>
        <v>0</v>
      </c>
      <c r="L31" s="3" t="str">
        <f t="shared" si="1"/>
        <v>D - Below Avg</v>
      </c>
      <c r="M31" s="1"/>
      <c r="N31" s="1"/>
    </row>
    <row r="32" spans="1:14" ht="23" x14ac:dyDescent="0.35">
      <c r="A32" s="3">
        <v>29</v>
      </c>
      <c r="B32" s="5">
        <f>'Sprint1(Design+BL)'!B32</f>
        <v>46000823</v>
      </c>
      <c r="C32" s="5" t="str">
        <f>'Sprint1(Design+BL)'!C32</f>
        <v>Pushpraj Kaushik</v>
      </c>
      <c r="D32" s="73"/>
      <c r="E32" s="1"/>
      <c r="F32" s="1"/>
      <c r="G32" s="1"/>
      <c r="H32" s="1"/>
      <c r="I32" s="1"/>
      <c r="J32" s="1"/>
      <c r="K32" s="3">
        <f t="shared" si="0"/>
        <v>0</v>
      </c>
      <c r="L32" s="3" t="str">
        <f t="shared" si="1"/>
        <v>D - Below Avg</v>
      </c>
      <c r="M32" s="1"/>
      <c r="N32" s="1"/>
    </row>
    <row r="33" spans="1:14" ht="23" x14ac:dyDescent="0.35">
      <c r="A33" s="3">
        <v>30</v>
      </c>
      <c r="B33" s="5">
        <f>'Sprint1(Design+BL)'!B33</f>
        <v>46003230</v>
      </c>
      <c r="C33" s="5" t="str">
        <f>'Sprint1(Design+BL)'!C33</f>
        <v>Akshay Tople</v>
      </c>
      <c r="D33" s="73"/>
      <c r="E33" s="1"/>
      <c r="F33" s="1"/>
      <c r="G33" s="1"/>
      <c r="H33" s="1"/>
      <c r="I33" s="1"/>
      <c r="J33" s="1"/>
      <c r="K33" s="3">
        <f t="shared" si="0"/>
        <v>0</v>
      </c>
      <c r="L33" s="3" t="str">
        <f t="shared" si="1"/>
        <v>D - Below Avg</v>
      </c>
      <c r="M33" s="1"/>
      <c r="N33" s="1"/>
    </row>
    <row r="34" spans="1:14" ht="23" x14ac:dyDescent="0.35">
      <c r="A34" s="3">
        <v>31</v>
      </c>
      <c r="B34" s="5">
        <f>'Sprint1(Design+BL)'!B34</f>
        <v>46000799</v>
      </c>
      <c r="C34" s="5" t="str">
        <f>'Sprint1(Design+BL)'!C34</f>
        <v>Mahendra Golla</v>
      </c>
      <c r="D34" s="74"/>
      <c r="E34" s="1"/>
      <c r="F34" s="1"/>
      <c r="G34" s="1"/>
      <c r="H34" s="1"/>
      <c r="I34" s="1"/>
      <c r="J34" s="1"/>
      <c r="K34" s="3">
        <f t="shared" si="0"/>
        <v>0</v>
      </c>
      <c r="L34" s="3" t="str">
        <f t="shared" si="1"/>
        <v>D - Below Avg</v>
      </c>
      <c r="M34" s="1"/>
      <c r="N34" s="1"/>
    </row>
  </sheetData>
  <mergeCells count="14">
    <mergeCell ref="D30:D34"/>
    <mergeCell ref="A1:N1"/>
    <mergeCell ref="N2:N3"/>
    <mergeCell ref="D4:D8"/>
    <mergeCell ref="D9:D14"/>
    <mergeCell ref="D15:D19"/>
    <mergeCell ref="D20:D24"/>
    <mergeCell ref="M2:M3"/>
    <mergeCell ref="A2:A3"/>
    <mergeCell ref="B2:B3"/>
    <mergeCell ref="C2:C3"/>
    <mergeCell ref="D2:D3"/>
    <mergeCell ref="E2:E3"/>
    <mergeCell ref="D25:D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A3F5-B191-42BB-942C-21689BE9F39C}">
  <dimension ref="A1:N34"/>
  <sheetViews>
    <sheetView workbookViewId="0">
      <selection activeCell="D4" sqref="D4:D34"/>
    </sheetView>
  </sheetViews>
  <sheetFormatPr defaultRowHeight="14.5" x14ac:dyDescent="0.35"/>
  <cols>
    <col min="1" max="11" width="8.7265625" style="4"/>
    <col min="12" max="12" width="12.1796875" style="4" bestFit="1" customWidth="1"/>
    <col min="13" max="13" width="8.7265625" style="4"/>
    <col min="14" max="14" width="12.26953125" style="4" customWidth="1"/>
    <col min="15" max="16384" width="8.7265625" style="4"/>
  </cols>
  <sheetData>
    <row r="1" spans="1:14" x14ac:dyDescent="0.35">
      <c r="A1" s="58" t="s">
        <v>56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ht="130.5" x14ac:dyDescent="0.35">
      <c r="A2" s="17" t="s">
        <v>0</v>
      </c>
      <c r="B2" s="17" t="s">
        <v>1</v>
      </c>
      <c r="C2" s="17" t="s">
        <v>2</v>
      </c>
      <c r="D2" s="18" t="s">
        <v>9</v>
      </c>
      <c r="E2" s="18" t="s">
        <v>10</v>
      </c>
      <c r="F2" s="15" t="s">
        <v>48</v>
      </c>
      <c r="G2" s="15" t="s">
        <v>50</v>
      </c>
      <c r="H2" s="15" t="s">
        <v>18</v>
      </c>
      <c r="I2" s="15" t="s">
        <v>24</v>
      </c>
      <c r="J2" s="15" t="s">
        <v>7</v>
      </c>
      <c r="K2" s="15" t="s">
        <v>3</v>
      </c>
      <c r="L2" s="15" t="s">
        <v>4</v>
      </c>
      <c r="M2" s="18" t="s">
        <v>20</v>
      </c>
      <c r="N2" s="17" t="s">
        <v>5</v>
      </c>
    </row>
    <row r="3" spans="1:14" x14ac:dyDescent="0.35">
      <c r="A3" s="17"/>
      <c r="B3" s="17"/>
      <c r="C3" s="17"/>
      <c r="D3" s="18"/>
      <c r="E3" s="18"/>
      <c r="F3" s="8">
        <v>40</v>
      </c>
      <c r="G3" s="8">
        <v>30</v>
      </c>
      <c r="H3" s="8">
        <v>10</v>
      </c>
      <c r="I3" s="8">
        <v>10</v>
      </c>
      <c r="J3" s="8">
        <v>10</v>
      </c>
      <c r="K3" s="8">
        <v>100</v>
      </c>
      <c r="L3" s="8"/>
      <c r="M3" s="18"/>
      <c r="N3" s="17"/>
    </row>
    <row r="4" spans="1:14" ht="23" x14ac:dyDescent="0.35">
      <c r="A4" s="3">
        <v>1</v>
      </c>
      <c r="B4" s="5">
        <f>'Sprint1(Design+BL)'!B4</f>
        <v>46000611</v>
      </c>
      <c r="C4" s="5" t="str">
        <f>'Sprint1(Design+BL)'!C4</f>
        <v>Shreyas Pandey</v>
      </c>
      <c r="D4" s="72" t="str">
        <f>'Sprint1(Design+BL)'!D4</f>
        <v>Group 1 - Great Outdoors</v>
      </c>
      <c r="E4" s="7"/>
      <c r="F4" s="3"/>
      <c r="G4" s="3"/>
      <c r="H4" s="3"/>
      <c r="I4" s="3"/>
      <c r="J4" s="3"/>
      <c r="K4" s="3">
        <f>SUM(F4:J4)</f>
        <v>0</v>
      </c>
      <c r="L4" s="3" t="str">
        <f>IF(K4&lt;60,"D - Below Avg",IF(K4&lt;70,"C - Average",IF(K4&lt;80,"B - Good",IF(K4&lt;90," A -  Very Good"," A++ - Excellent"))))</f>
        <v>D - Below Avg</v>
      </c>
      <c r="M4" s="2"/>
      <c r="N4" s="12"/>
    </row>
    <row r="5" spans="1:14" ht="23" x14ac:dyDescent="0.35">
      <c r="A5" s="3">
        <v>2</v>
      </c>
      <c r="B5" s="5">
        <f>'Sprint1(Design+BL)'!B5</f>
        <v>46000508</v>
      </c>
      <c r="C5" s="5" t="str">
        <f>'Sprint1(Design+BL)'!C5</f>
        <v>Ankush Agrawal</v>
      </c>
      <c r="D5" s="73"/>
      <c r="E5" s="6"/>
      <c r="F5" s="3"/>
      <c r="G5" s="3"/>
      <c r="H5" s="3"/>
      <c r="I5" s="3"/>
      <c r="J5" s="3"/>
      <c r="K5" s="3">
        <f t="shared" ref="K5:K34" si="0">SUM(F5:J5)</f>
        <v>0</v>
      </c>
      <c r="L5" s="3" t="str">
        <f t="shared" ref="L5:L34" si="1">IF(K5&lt;60,"D - Below Avg",IF(K5&lt;70,"C - Average",IF(K5&lt;80,"B - Good",IF(K5&lt;90," A -  Very Good"," A++ - Excellent"))))</f>
        <v>D - Below Avg</v>
      </c>
      <c r="M5" s="2"/>
      <c r="N5" s="12"/>
    </row>
    <row r="6" spans="1:14" ht="34.5" x14ac:dyDescent="0.35">
      <c r="A6" s="3">
        <v>3</v>
      </c>
      <c r="B6" s="5">
        <f>'Sprint1(Design+BL)'!B6</f>
        <v>46001073</v>
      </c>
      <c r="C6" s="5" t="str">
        <f>'Sprint1(Design+BL)'!C6</f>
        <v>Madhuri Vemulapaty</v>
      </c>
      <c r="D6" s="73"/>
      <c r="E6" s="6"/>
      <c r="F6" s="3"/>
      <c r="G6" s="3"/>
      <c r="H6" s="3"/>
      <c r="I6" s="3"/>
      <c r="J6" s="3"/>
      <c r="K6" s="3">
        <f t="shared" si="0"/>
        <v>0</v>
      </c>
      <c r="L6" s="3" t="str">
        <f t="shared" si="1"/>
        <v>D - Below Avg</v>
      </c>
      <c r="M6" s="2"/>
      <c r="N6" s="12"/>
    </row>
    <row r="7" spans="1:14" ht="23" x14ac:dyDescent="0.35">
      <c r="A7" s="3">
        <v>4</v>
      </c>
      <c r="B7" s="5">
        <f>'Sprint1(Design+BL)'!B7</f>
        <v>46000607</v>
      </c>
      <c r="C7" s="5" t="str">
        <f>'Sprint1(Design+BL)'!C7</f>
        <v>Sourav Maji</v>
      </c>
      <c r="D7" s="73"/>
      <c r="E7" s="6"/>
      <c r="F7" s="3"/>
      <c r="G7" s="3"/>
      <c r="H7" s="3"/>
      <c r="I7" s="3"/>
      <c r="J7" s="3"/>
      <c r="K7" s="3">
        <f t="shared" si="0"/>
        <v>0</v>
      </c>
      <c r="L7" s="3" t="str">
        <f t="shared" si="1"/>
        <v>D - Below Avg</v>
      </c>
      <c r="M7" s="2"/>
      <c r="N7" s="12"/>
    </row>
    <row r="8" spans="1:14" ht="23" x14ac:dyDescent="0.35">
      <c r="A8" s="3">
        <v>5</v>
      </c>
      <c r="B8" s="5">
        <f>'Sprint1(Design+BL)'!B8</f>
        <v>46000597</v>
      </c>
      <c r="C8" s="5" t="str">
        <f>'Sprint1(Design+BL)'!C8</f>
        <v>Sarthak Lav</v>
      </c>
      <c r="D8" s="74"/>
      <c r="E8" s="6"/>
      <c r="F8" s="3"/>
      <c r="G8" s="3"/>
      <c r="H8" s="3"/>
      <c r="I8" s="3"/>
      <c r="J8" s="3"/>
      <c r="K8" s="3">
        <f t="shared" si="0"/>
        <v>0</v>
      </c>
      <c r="L8" s="3" t="str">
        <f t="shared" si="1"/>
        <v>D - Below Avg</v>
      </c>
      <c r="M8" s="2"/>
      <c r="N8" s="12"/>
    </row>
    <row r="9" spans="1:14" ht="23" x14ac:dyDescent="0.35">
      <c r="A9" s="3">
        <v>6</v>
      </c>
      <c r="B9" s="5">
        <f>'Sprint1(Design+BL)'!B9</f>
        <v>46001022</v>
      </c>
      <c r="C9" s="5" t="str">
        <f>'Sprint1(Design+BL)'!C9</f>
        <v>Arshpreet A</v>
      </c>
      <c r="D9" s="72" t="str">
        <f>'Sprint1(Design+BL)'!D9</f>
        <v>Group 2 - Great Outdoors</v>
      </c>
      <c r="E9" s="1"/>
      <c r="F9" s="3"/>
      <c r="G9" s="3"/>
      <c r="H9" s="3"/>
      <c r="I9" s="3"/>
      <c r="J9" s="3"/>
      <c r="K9" s="3">
        <f t="shared" si="0"/>
        <v>0</v>
      </c>
      <c r="L9" s="3" t="str">
        <f t="shared" si="1"/>
        <v>D - Below Avg</v>
      </c>
      <c r="M9" s="2"/>
      <c r="N9" s="13"/>
    </row>
    <row r="10" spans="1:14" ht="34.5" x14ac:dyDescent="0.35">
      <c r="A10" s="3">
        <v>7</v>
      </c>
      <c r="B10" s="5">
        <f>'Sprint1(Design+BL)'!B10</f>
        <v>46001008</v>
      </c>
      <c r="C10" s="5" t="str">
        <f>'Sprint1(Design+BL)'!C10</f>
        <v>C Akhil Chowdary</v>
      </c>
      <c r="D10" s="73"/>
      <c r="E10" s="6"/>
      <c r="F10" s="3"/>
      <c r="G10" s="3"/>
      <c r="H10" s="3"/>
      <c r="I10" s="3"/>
      <c r="J10" s="3"/>
      <c r="K10" s="3">
        <f t="shared" si="0"/>
        <v>0</v>
      </c>
      <c r="L10" s="3" t="str">
        <f t="shared" si="1"/>
        <v>D - Below Avg</v>
      </c>
      <c r="M10" s="2"/>
      <c r="N10" s="12"/>
    </row>
    <row r="11" spans="1:14" ht="23" x14ac:dyDescent="0.35">
      <c r="A11" s="3">
        <v>8</v>
      </c>
      <c r="B11" s="5">
        <f>'Sprint1(Design+BL)'!B11</f>
        <v>46000589</v>
      </c>
      <c r="C11" s="5" t="str">
        <f>'Sprint1(Design+BL)'!C11</f>
        <v>Abhishek Singh</v>
      </c>
      <c r="D11" s="73"/>
      <c r="E11" s="6"/>
      <c r="F11" s="3"/>
      <c r="G11" s="3"/>
      <c r="H11" s="3"/>
      <c r="I11" s="3"/>
      <c r="J11" s="3"/>
      <c r="K11" s="3">
        <f t="shared" si="0"/>
        <v>0</v>
      </c>
      <c r="L11" s="3" t="str">
        <f t="shared" si="1"/>
        <v>D - Below Avg</v>
      </c>
      <c r="M11" s="2"/>
      <c r="N11" s="12"/>
    </row>
    <row r="12" spans="1:14" ht="23" x14ac:dyDescent="0.35">
      <c r="A12" s="3">
        <v>9</v>
      </c>
      <c r="B12" s="5">
        <f>'Sprint1(Design+BL)'!B12</f>
        <v>46000484</v>
      </c>
      <c r="C12" s="5" t="str">
        <f>'Sprint1(Design+BL)'!C12</f>
        <v>Ayush Agrawal</v>
      </c>
      <c r="D12" s="73"/>
      <c r="E12" s="6"/>
      <c r="F12" s="3"/>
      <c r="G12" s="3"/>
      <c r="H12" s="3"/>
      <c r="I12" s="3"/>
      <c r="J12" s="3"/>
      <c r="K12" s="3">
        <f t="shared" si="0"/>
        <v>0</v>
      </c>
      <c r="L12" s="3" t="str">
        <f t="shared" si="1"/>
        <v>D - Below Avg</v>
      </c>
      <c r="M12" s="2"/>
      <c r="N12" s="12"/>
    </row>
    <row r="13" spans="1:14" ht="34.5" x14ac:dyDescent="0.35">
      <c r="A13" s="3">
        <v>10</v>
      </c>
      <c r="B13" s="5">
        <f>'Sprint1(Design+BL)'!B13</f>
        <v>46003298</v>
      </c>
      <c r="C13" s="5" t="str">
        <f>'Sprint1(Design+BL)'!C13</f>
        <v>Chennareddy Sravani</v>
      </c>
      <c r="D13" s="73"/>
      <c r="E13" s="6"/>
      <c r="F13" s="3"/>
      <c r="G13" s="3"/>
      <c r="H13" s="3"/>
      <c r="I13" s="3"/>
      <c r="J13" s="3"/>
      <c r="K13" s="3">
        <f t="shared" si="0"/>
        <v>0</v>
      </c>
      <c r="L13" s="3" t="str">
        <f t="shared" si="1"/>
        <v>D - Below Avg</v>
      </c>
      <c r="M13" s="2"/>
      <c r="N13" s="12"/>
    </row>
    <row r="14" spans="1:14" ht="23" x14ac:dyDescent="0.35">
      <c r="A14" s="3">
        <v>11</v>
      </c>
      <c r="B14" s="5">
        <f>'Sprint1(Design+BL)'!B14</f>
        <v>46001083</v>
      </c>
      <c r="C14" s="5" t="str">
        <f>'Sprint1(Design+BL)'!C14</f>
        <v>Prafull Sharma</v>
      </c>
      <c r="D14" s="74"/>
      <c r="E14" s="6"/>
      <c r="F14" s="3"/>
      <c r="G14" s="3"/>
      <c r="H14" s="3"/>
      <c r="I14" s="3"/>
      <c r="J14" s="3"/>
      <c r="K14" s="3">
        <f t="shared" si="0"/>
        <v>0</v>
      </c>
      <c r="L14" s="3" t="str">
        <f t="shared" si="1"/>
        <v>D - Below Avg</v>
      </c>
      <c r="M14" s="2"/>
      <c r="N14" s="12"/>
    </row>
    <row r="15" spans="1:14" ht="23" x14ac:dyDescent="0.35">
      <c r="A15" s="3">
        <v>12</v>
      </c>
      <c r="B15" s="5">
        <f>'Sprint1(Design+BL)'!B15</f>
        <v>46000495</v>
      </c>
      <c r="C15" s="5" t="str">
        <f>'Sprint1(Design+BL)'!C15</f>
        <v>Tanisha Singh</v>
      </c>
      <c r="D15" s="72" t="str">
        <f>'Sprint1(Design+BL)'!D15</f>
        <v>Group 3 - Inventory Management</v>
      </c>
      <c r="E15" s="6"/>
      <c r="F15" s="3"/>
      <c r="G15" s="3"/>
      <c r="H15" s="3"/>
      <c r="I15" s="3"/>
      <c r="J15" s="3"/>
      <c r="K15" s="3">
        <f t="shared" si="0"/>
        <v>0</v>
      </c>
      <c r="L15" s="3" t="str">
        <f t="shared" si="1"/>
        <v>D - Below Avg</v>
      </c>
      <c r="M15" s="2"/>
      <c r="N15" s="13"/>
    </row>
    <row r="16" spans="1:14" ht="23" x14ac:dyDescent="0.35">
      <c r="A16" s="3">
        <v>13</v>
      </c>
      <c r="B16" s="5">
        <f>'Sprint1(Design+BL)'!B16</f>
        <v>46000851</v>
      </c>
      <c r="C16" s="5" t="str">
        <f>'Sprint1(Design+BL)'!C16</f>
        <v>Sagar Sharma</v>
      </c>
      <c r="D16" s="73"/>
      <c r="E16" s="6"/>
      <c r="F16" s="3"/>
      <c r="G16" s="3"/>
      <c r="H16" s="3"/>
      <c r="I16" s="3"/>
      <c r="J16" s="3"/>
      <c r="K16" s="3">
        <f t="shared" si="0"/>
        <v>0</v>
      </c>
      <c r="L16" s="3" t="str">
        <f t="shared" si="1"/>
        <v>D - Below Avg</v>
      </c>
      <c r="M16" s="2"/>
      <c r="N16" s="12"/>
    </row>
    <row r="17" spans="1:14" x14ac:dyDescent="0.35">
      <c r="A17" s="3">
        <v>14</v>
      </c>
      <c r="B17" s="5">
        <f>'Sprint1(Design+BL)'!B17</f>
        <v>46001049</v>
      </c>
      <c r="C17" s="5" t="str">
        <f>'Sprint1(Design+BL)'!C17</f>
        <v>Astha A</v>
      </c>
      <c r="D17" s="73"/>
      <c r="E17" s="6"/>
      <c r="F17" s="3"/>
      <c r="G17" s="3"/>
      <c r="H17" s="3"/>
      <c r="I17" s="3"/>
      <c r="J17" s="3"/>
      <c r="K17" s="3">
        <f t="shared" si="0"/>
        <v>0</v>
      </c>
      <c r="L17" s="3" t="str">
        <f t="shared" si="1"/>
        <v>D - Below Avg</v>
      </c>
      <c r="M17" s="2"/>
      <c r="N17" s="12"/>
    </row>
    <row r="18" spans="1:14" ht="23" x14ac:dyDescent="0.35">
      <c r="A18" s="3">
        <v>15</v>
      </c>
      <c r="B18" s="5">
        <f>'Sprint1(Design+BL)'!B18</f>
        <v>46000822</v>
      </c>
      <c r="C18" s="5" t="str">
        <f>'Sprint1(Design+BL)'!C18</f>
        <v>Pulak Sinha</v>
      </c>
      <c r="D18" s="73"/>
      <c r="E18" s="6"/>
      <c r="F18" s="3"/>
      <c r="G18" s="3"/>
      <c r="H18" s="3"/>
      <c r="I18" s="3"/>
      <c r="J18" s="3"/>
      <c r="K18" s="3">
        <f t="shared" si="0"/>
        <v>0</v>
      </c>
      <c r="L18" s="3" t="str">
        <f t="shared" si="1"/>
        <v>D - Below Avg</v>
      </c>
      <c r="M18" s="2"/>
      <c r="N18" s="12"/>
    </row>
    <row r="19" spans="1:14" ht="23" x14ac:dyDescent="0.35">
      <c r="A19" s="3">
        <v>16</v>
      </c>
      <c r="B19" s="5">
        <f>'Sprint1(Design+BL)'!B19</f>
        <v>46000499</v>
      </c>
      <c r="C19" s="5" t="str">
        <f>'Sprint1(Design+BL)'!C19</f>
        <v>Shivam Tewari</v>
      </c>
      <c r="D19" s="74"/>
      <c r="E19" s="6"/>
      <c r="F19" s="3"/>
      <c r="G19" s="3"/>
      <c r="H19" s="3"/>
      <c r="I19" s="3"/>
      <c r="J19" s="3"/>
      <c r="K19" s="3">
        <f t="shared" si="0"/>
        <v>0</v>
      </c>
      <c r="L19" s="3" t="str">
        <f t="shared" si="1"/>
        <v>D - Below Avg</v>
      </c>
      <c r="M19" s="2"/>
      <c r="N19" s="12"/>
    </row>
    <row r="20" spans="1:14" ht="34.5" x14ac:dyDescent="0.35">
      <c r="A20" s="3">
        <v>17</v>
      </c>
      <c r="B20" s="5">
        <f>'Sprint1(Design+BL)'!B20</f>
        <v>46001006</v>
      </c>
      <c r="C20" s="5" t="str">
        <f>'Sprint1(Design+BL)'!C20</f>
        <v>Maski Saijahnavi</v>
      </c>
      <c r="D20" s="72" t="str">
        <f>'Sprint1(Design+BL)'!D20</f>
        <v>Group 4 - Inventory Management</v>
      </c>
      <c r="E20" s="6"/>
      <c r="F20" s="3"/>
      <c r="G20" s="3"/>
      <c r="H20" s="3"/>
      <c r="I20" s="3"/>
      <c r="J20" s="3"/>
      <c r="K20" s="3">
        <f t="shared" si="0"/>
        <v>0</v>
      </c>
      <c r="L20" s="3" t="str">
        <f t="shared" si="1"/>
        <v>D - Below Avg</v>
      </c>
      <c r="M20" s="2"/>
      <c r="N20" s="12"/>
    </row>
    <row r="21" spans="1:14" ht="23" x14ac:dyDescent="0.35">
      <c r="A21" s="3">
        <v>18</v>
      </c>
      <c r="B21" s="5">
        <f>'Sprint1(Design+BL)'!B21</f>
        <v>46000823</v>
      </c>
      <c r="C21" s="5" t="str">
        <f>'Sprint1(Design+BL)'!C21</f>
        <v>Pushpraj Kaushik</v>
      </c>
      <c r="D21" s="73"/>
      <c r="E21" s="6"/>
      <c r="F21" s="3"/>
      <c r="G21" s="3"/>
      <c r="H21" s="3"/>
      <c r="I21" s="3"/>
      <c r="J21" s="3"/>
      <c r="K21" s="3">
        <f t="shared" si="0"/>
        <v>0</v>
      </c>
      <c r="L21" s="3" t="str">
        <f t="shared" si="1"/>
        <v>D - Below Avg</v>
      </c>
      <c r="M21" s="2"/>
      <c r="N21" s="12"/>
    </row>
    <row r="22" spans="1:14" ht="23" x14ac:dyDescent="0.35">
      <c r="A22" s="3">
        <v>19</v>
      </c>
      <c r="B22" s="5">
        <f>'Sprint1(Design+BL)'!B22</f>
        <v>46001550</v>
      </c>
      <c r="C22" s="5" t="str">
        <f>'Sprint1(Design+BL)'!C22</f>
        <v>Ritwik Sinha</v>
      </c>
      <c r="D22" s="73"/>
      <c r="E22" s="6"/>
      <c r="F22" s="3"/>
      <c r="G22" s="3"/>
      <c r="H22" s="3"/>
      <c r="I22" s="3"/>
      <c r="J22" s="3"/>
      <c r="K22" s="3">
        <f t="shared" si="0"/>
        <v>0</v>
      </c>
      <c r="L22" s="3" t="str">
        <f t="shared" si="1"/>
        <v>D - Below Avg</v>
      </c>
      <c r="M22" s="2"/>
      <c r="N22" s="12"/>
    </row>
    <row r="23" spans="1:14" ht="34.5" x14ac:dyDescent="0.35">
      <c r="A23" s="3">
        <v>20</v>
      </c>
      <c r="B23" s="5">
        <f>'Sprint1(Design+BL)'!B23</f>
        <v>46000770</v>
      </c>
      <c r="C23" s="5" t="str">
        <f>'Sprint1(Design+BL)'!C23</f>
        <v>Sowrasree Banerjee</v>
      </c>
      <c r="D23" s="73"/>
      <c r="E23" s="6"/>
      <c r="F23" s="3"/>
      <c r="G23" s="3"/>
      <c r="H23" s="3"/>
      <c r="I23" s="3"/>
      <c r="J23" s="3"/>
      <c r="K23" s="3">
        <f t="shared" si="0"/>
        <v>0</v>
      </c>
      <c r="L23" s="3" t="str">
        <f t="shared" si="1"/>
        <v>D - Below Avg</v>
      </c>
      <c r="M23" s="2"/>
      <c r="N23" s="12"/>
    </row>
    <row r="24" spans="1:14" ht="23" x14ac:dyDescent="0.35">
      <c r="A24" s="3">
        <v>21</v>
      </c>
      <c r="B24" s="5">
        <f>'Sprint1(Design+BL)'!B24</f>
        <v>46000475</v>
      </c>
      <c r="C24" s="5" t="str">
        <f>'Sprint1(Design+BL)'!C24</f>
        <v>Rohit Kumar</v>
      </c>
      <c r="D24" s="74"/>
      <c r="E24" s="6"/>
      <c r="F24" s="3"/>
      <c r="G24" s="3"/>
      <c r="H24" s="3"/>
      <c r="I24" s="3"/>
      <c r="J24" s="3"/>
      <c r="K24" s="3">
        <f t="shared" si="0"/>
        <v>0</v>
      </c>
      <c r="L24" s="3" t="str">
        <f t="shared" si="1"/>
        <v>D - Below Avg</v>
      </c>
      <c r="M24" s="2"/>
      <c r="N24" s="12"/>
    </row>
    <row r="25" spans="1:14" ht="23" x14ac:dyDescent="0.35">
      <c r="A25" s="3">
        <v>22</v>
      </c>
      <c r="B25" s="5">
        <f>'Sprint1(Design+BL)'!B25</f>
        <v>46000599</v>
      </c>
      <c r="C25" s="5" t="str">
        <f>'Sprint1(Design+BL)'!C25</f>
        <v>Shobhit Pitale</v>
      </c>
      <c r="D25" s="72" t="str">
        <f>'Sprint1(Design+BL)'!D25</f>
        <v>Group 5 - Pecunia</v>
      </c>
      <c r="E25" s="6"/>
      <c r="F25" s="3"/>
      <c r="G25" s="3"/>
      <c r="H25" s="3"/>
      <c r="I25" s="3"/>
      <c r="J25" s="3"/>
      <c r="K25" s="3">
        <f t="shared" si="0"/>
        <v>0</v>
      </c>
      <c r="L25" s="3" t="str">
        <f t="shared" si="1"/>
        <v>D - Below Avg</v>
      </c>
      <c r="M25" s="2"/>
      <c r="N25" s="12"/>
    </row>
    <row r="26" spans="1:14" ht="23" x14ac:dyDescent="0.35">
      <c r="A26" s="3">
        <v>23</v>
      </c>
      <c r="B26" s="5">
        <f>'Sprint1(Design+BL)'!B26</f>
        <v>46000699</v>
      </c>
      <c r="C26" s="5" t="str">
        <f>'Sprint1(Design+BL)'!C26</f>
        <v>Akash Singh</v>
      </c>
      <c r="D26" s="73"/>
      <c r="E26" s="6"/>
      <c r="F26" s="3"/>
      <c r="G26" s="3"/>
      <c r="H26" s="3"/>
      <c r="I26" s="3"/>
      <c r="J26" s="3"/>
      <c r="K26" s="3">
        <f t="shared" si="0"/>
        <v>0</v>
      </c>
      <c r="L26" s="3" t="str">
        <f t="shared" si="1"/>
        <v>D - Below Avg</v>
      </c>
      <c r="M26" s="2"/>
      <c r="N26" s="12"/>
    </row>
    <row r="27" spans="1:14" ht="34.5" x14ac:dyDescent="0.35">
      <c r="A27" s="3">
        <v>24</v>
      </c>
      <c r="B27" s="5">
        <f>'Sprint1(Design+BL)'!B27</f>
        <v>46000617</v>
      </c>
      <c r="C27" s="5" t="str">
        <f>'Sprint1(Design+BL)'!C27</f>
        <v>Asmita Chandrakar</v>
      </c>
      <c r="D27" s="73"/>
      <c r="E27" s="1"/>
      <c r="F27" s="1"/>
      <c r="G27" s="1"/>
      <c r="H27" s="1"/>
      <c r="I27" s="1"/>
      <c r="J27" s="1"/>
      <c r="K27" s="3">
        <f t="shared" si="0"/>
        <v>0</v>
      </c>
      <c r="L27" s="3" t="str">
        <f t="shared" si="1"/>
        <v>D - Below Avg</v>
      </c>
      <c r="M27" s="2"/>
      <c r="N27" s="1"/>
    </row>
    <row r="28" spans="1:14" ht="23" x14ac:dyDescent="0.35">
      <c r="A28" s="3">
        <v>25</v>
      </c>
      <c r="B28" s="5">
        <f>'Sprint1(Design+BL)'!B28</f>
        <v>46000946</v>
      </c>
      <c r="C28" s="5" t="str">
        <f>'Sprint1(Design+BL)'!C28</f>
        <v>Siddharth Taklikar</v>
      </c>
      <c r="D28" s="73"/>
      <c r="E28" s="1"/>
      <c r="F28" s="1"/>
      <c r="G28" s="1"/>
      <c r="H28" s="1"/>
      <c r="I28" s="1"/>
      <c r="J28" s="1"/>
      <c r="K28" s="3">
        <f t="shared" si="0"/>
        <v>0</v>
      </c>
      <c r="L28" s="3" t="str">
        <f t="shared" si="1"/>
        <v>D - Below Avg</v>
      </c>
      <c r="M28" s="2"/>
      <c r="N28" s="1"/>
    </row>
    <row r="29" spans="1:14" ht="34.5" x14ac:dyDescent="0.35">
      <c r="A29" s="3">
        <v>26</v>
      </c>
      <c r="B29" s="5">
        <f>'Sprint1(Design+BL)'!B29</f>
        <v>46001050</v>
      </c>
      <c r="C29" s="5" t="str">
        <f>'Sprint1(Design+BL)'!C29</f>
        <v>Kata Tarunsree</v>
      </c>
      <c r="D29" s="74"/>
      <c r="E29" s="1"/>
      <c r="F29" s="1"/>
      <c r="G29" s="1"/>
      <c r="H29" s="1"/>
      <c r="I29" s="1"/>
      <c r="J29" s="1"/>
      <c r="K29" s="3">
        <f t="shared" si="0"/>
        <v>0</v>
      </c>
      <c r="L29" s="3" t="str">
        <f t="shared" si="1"/>
        <v>D - Below Avg</v>
      </c>
      <c r="M29" s="1"/>
      <c r="N29" s="1"/>
    </row>
    <row r="30" spans="1:14" ht="23" x14ac:dyDescent="0.35">
      <c r="A30" s="3">
        <v>27</v>
      </c>
      <c r="B30" s="5">
        <f>'Sprint1(Design+BL)'!B30</f>
        <v>46000496</v>
      </c>
      <c r="C30" s="5" t="str">
        <f>'Sprint1(Design+BL)'!C30</f>
        <v>Aishwarya Sarna</v>
      </c>
      <c r="D30" s="72" t="str">
        <f>'Sprint1(Design+BL)'!D30</f>
        <v>Group 6 - Pecunia</v>
      </c>
      <c r="E30" s="1"/>
      <c r="F30" s="1"/>
      <c r="G30" s="1"/>
      <c r="H30" s="1"/>
      <c r="I30" s="1"/>
      <c r="J30" s="1"/>
      <c r="K30" s="3">
        <f t="shared" si="0"/>
        <v>0</v>
      </c>
      <c r="L30" s="3" t="str">
        <f t="shared" si="1"/>
        <v>D - Below Avg</v>
      </c>
      <c r="M30" s="1"/>
      <c r="N30" s="1"/>
    </row>
    <row r="31" spans="1:14" ht="23" x14ac:dyDescent="0.35">
      <c r="A31" s="3">
        <v>28</v>
      </c>
      <c r="B31" s="5">
        <f>'Sprint1(Design+BL)'!B31</f>
        <v>46000604</v>
      </c>
      <c r="C31" s="5" t="str">
        <f>'Sprint1(Design+BL)'!C31</f>
        <v>Ayush Soni</v>
      </c>
      <c r="D31" s="73"/>
      <c r="E31" s="1"/>
      <c r="F31" s="1"/>
      <c r="G31" s="1"/>
      <c r="H31" s="1"/>
      <c r="I31" s="1"/>
      <c r="J31" s="1"/>
      <c r="K31" s="3">
        <f t="shared" si="0"/>
        <v>0</v>
      </c>
      <c r="L31" s="3" t="str">
        <f t="shared" si="1"/>
        <v>D - Below Avg</v>
      </c>
      <c r="M31" s="1"/>
      <c r="N31" s="1"/>
    </row>
    <row r="32" spans="1:14" ht="23" x14ac:dyDescent="0.35">
      <c r="A32" s="3">
        <v>29</v>
      </c>
      <c r="B32" s="5">
        <f>'Sprint1(Design+BL)'!B32</f>
        <v>46000823</v>
      </c>
      <c r="C32" s="5" t="str">
        <f>'Sprint1(Design+BL)'!C32</f>
        <v>Pushpraj Kaushik</v>
      </c>
      <c r="D32" s="73"/>
      <c r="E32" s="1"/>
      <c r="F32" s="1"/>
      <c r="G32" s="1"/>
      <c r="H32" s="1"/>
      <c r="I32" s="1"/>
      <c r="J32" s="1"/>
      <c r="K32" s="3">
        <f t="shared" si="0"/>
        <v>0</v>
      </c>
      <c r="L32" s="3" t="str">
        <f t="shared" si="1"/>
        <v>D - Below Avg</v>
      </c>
      <c r="M32" s="1"/>
      <c r="N32" s="1"/>
    </row>
    <row r="33" spans="1:14" ht="23" x14ac:dyDescent="0.35">
      <c r="A33" s="3">
        <v>30</v>
      </c>
      <c r="B33" s="5">
        <f>'Sprint1(Design+BL)'!B33</f>
        <v>46003230</v>
      </c>
      <c r="C33" s="5" t="str">
        <f>'Sprint1(Design+BL)'!C33</f>
        <v>Akshay Tople</v>
      </c>
      <c r="D33" s="73"/>
      <c r="E33" s="1"/>
      <c r="F33" s="1"/>
      <c r="G33" s="1"/>
      <c r="H33" s="1"/>
      <c r="I33" s="1"/>
      <c r="J33" s="1"/>
      <c r="K33" s="3">
        <f t="shared" si="0"/>
        <v>0</v>
      </c>
      <c r="L33" s="3" t="str">
        <f t="shared" si="1"/>
        <v>D - Below Avg</v>
      </c>
      <c r="M33" s="1"/>
      <c r="N33" s="1"/>
    </row>
    <row r="34" spans="1:14" ht="23" x14ac:dyDescent="0.35">
      <c r="A34" s="3">
        <v>31</v>
      </c>
      <c r="B34" s="5">
        <f>'Sprint1(Design+BL)'!B34</f>
        <v>46000799</v>
      </c>
      <c r="C34" s="5" t="str">
        <f>'Sprint1(Design+BL)'!C34</f>
        <v>Mahendra Golla</v>
      </c>
      <c r="D34" s="74"/>
      <c r="E34" s="1"/>
      <c r="F34" s="1"/>
      <c r="G34" s="1"/>
      <c r="H34" s="1"/>
      <c r="I34" s="1"/>
      <c r="J34" s="1"/>
      <c r="K34" s="3">
        <f t="shared" si="0"/>
        <v>0</v>
      </c>
      <c r="L34" s="3" t="str">
        <f t="shared" si="1"/>
        <v>D - Below Avg</v>
      </c>
      <c r="M34" s="1"/>
      <c r="N34" s="1"/>
    </row>
  </sheetData>
  <mergeCells count="14">
    <mergeCell ref="D30:D34"/>
    <mergeCell ref="D4:D8"/>
    <mergeCell ref="D9:D14"/>
    <mergeCell ref="D15:D19"/>
    <mergeCell ref="D20:D24"/>
    <mergeCell ref="D25:D29"/>
    <mergeCell ref="A1:N1"/>
    <mergeCell ref="A2:A3"/>
    <mergeCell ref="B2:B3"/>
    <mergeCell ref="C2:C3"/>
    <mergeCell ref="D2:D3"/>
    <mergeCell ref="E2:E3"/>
    <mergeCell ref="M2:M3"/>
    <mergeCell ref="N2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Sprint1(Design+BL)</vt:lpstr>
      <vt:lpstr>Sprint2(C# +Collection)</vt:lpstr>
      <vt:lpstr>Sprint3(Angular + BootStrap)</vt:lpstr>
      <vt:lpstr>Sprint4(WPF and ADO.NET)</vt:lpstr>
      <vt:lpstr>Sprint5(ASP.NET MVC + EF)</vt:lpstr>
      <vt:lpstr>Sprint6(Web API + WCF)</vt:lpstr>
      <vt:lpstr>Sprint7(Azure Services)</vt:lpstr>
      <vt:lpstr>Sprint8(Microservice integrati)</vt:lpstr>
      <vt:lpstr>Sprint9(Agile + PLP)</vt:lpstr>
      <vt:lpstr>Analysis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Patil, Shital</cp:lastModifiedBy>
  <cp:lastPrinted>2019-06-12T06:11:33Z</cp:lastPrinted>
  <dcterms:created xsi:type="dcterms:W3CDTF">2019-06-12T05:53:40Z</dcterms:created>
  <dcterms:modified xsi:type="dcterms:W3CDTF">2019-09-16T03:57:19Z</dcterms:modified>
</cp:coreProperties>
</file>