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ushkumar/Desktop/PGBABI/Titan Insurance Assignment/"/>
    </mc:Choice>
  </mc:AlternateContent>
  <xr:revisionPtr revIDLastSave="0" documentId="13_ncr:1_{2F12B273-78F9-3A40-9CBD-7E5A38A56803}" xr6:coauthVersionLast="43" xr6:coauthVersionMax="43" xr10:uidLastSave="{00000000-0000-0000-0000-000000000000}"/>
  <bookViews>
    <workbookView xWindow="0" yWindow="0" windowWidth="28800" windowHeight="18000" xr2:uid="{081AB2E4-3910-714C-B983-3955F2A530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1" l="1"/>
  <c r="H11" i="1"/>
  <c r="H18" i="1"/>
  <c r="H8" i="1"/>
  <c r="H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D3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H9" i="1" l="1"/>
  <c r="H10" i="1" s="1"/>
  <c r="H12" i="1" s="1"/>
</calcChain>
</file>

<file path=xl/sharedStrings.xml><?xml version="1.0" encoding="utf-8"?>
<sst xmlns="http://schemas.openxmlformats.org/spreadsheetml/2006/main" count="28" uniqueCount="28">
  <si>
    <t>Salesperson</t>
  </si>
  <si>
    <t xml:space="preserve">Old_Scheme </t>
  </si>
  <si>
    <t xml:space="preserve">New_Scheme </t>
  </si>
  <si>
    <t>Data</t>
  </si>
  <si>
    <t>Hypothesized Difference</t>
  </si>
  <si>
    <t>Level of significance</t>
  </si>
  <si>
    <t>Intermediate Calculations</t>
  </si>
  <si>
    <t>Sample size </t>
  </si>
  <si>
    <t>Degrees of Freedom</t>
  </si>
  <si>
    <t>Dbar</t>
  </si>
  <si>
    <t>Difference</t>
  </si>
  <si>
    <t xml:space="preserve">Total </t>
  </si>
  <si>
    <r>
      <rPr>
        <sz val="20"/>
        <color theme="1"/>
        <rFont val="Calibri (Body)"/>
      </rPr>
      <t>S</t>
    </r>
    <r>
      <rPr>
        <sz val="10"/>
        <color theme="1"/>
        <rFont val="Calibri (Body)"/>
      </rPr>
      <t>d</t>
    </r>
  </si>
  <si>
    <t>Standard Error</t>
  </si>
  <si>
    <t xml:space="preserve">t-Test Stastic </t>
  </si>
  <si>
    <t>Right Tailed Test</t>
  </si>
  <si>
    <t>p-value</t>
  </si>
  <si>
    <t>Formulas</t>
  </si>
  <si>
    <t>(=COUNT(A2:A31))</t>
  </si>
  <si>
    <t>SD</t>
  </si>
  <si>
    <r>
      <rPr>
        <sz val="18"/>
        <color theme="0"/>
        <rFont val="Calibri (Body)"/>
      </rPr>
      <t>T</t>
    </r>
    <r>
      <rPr>
        <sz val="12"/>
        <color theme="0"/>
        <rFont val="Calibri"/>
        <family val="2"/>
        <scheme val="minor"/>
      </rPr>
      <t>critical</t>
    </r>
  </si>
  <si>
    <t>(=ABS(T.INV(H3,H9)))</t>
  </si>
  <si>
    <t>(=D33/H7)</t>
  </si>
  <si>
    <t>(=H7-1)</t>
  </si>
  <si>
    <t>(=SQRT(DEVSQ(D2:D31)/H9))</t>
  </si>
  <si>
    <t>(=H10/SQRT(H7))</t>
  </si>
  <si>
    <t>(=(H8-H2)/H11)</t>
  </si>
  <si>
    <t>(=1 - T.DIST.RT(H12,H9))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</si>
</sst>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1"/>
      <name val="Calibri (Body)"/>
    </font>
    <font>
      <sz val="10"/>
      <color theme="1"/>
      <name val="Calibri (Body)"/>
    </font>
    <font>
      <sz val="12"/>
      <color theme="1"/>
      <name val="Calibri (Body)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5" fillId="0" borderId="0" xfId="0" applyFont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DFCD1-75DA-9A4F-ACBD-9BA23D77B13C}">
  <dimension ref="A1:J33"/>
  <sheetViews>
    <sheetView tabSelected="1" zoomScale="110" workbookViewId="0">
      <selection activeCell="J18" sqref="J18"/>
    </sheetView>
  </sheetViews>
  <sheetFormatPr baseColWidth="10" defaultRowHeight="16"/>
  <cols>
    <col min="1" max="1" width="15.1640625" customWidth="1"/>
    <col min="2" max="2" width="15" customWidth="1"/>
    <col min="3" max="3" width="13.83203125" customWidth="1"/>
    <col min="4" max="4" width="16.5" customWidth="1"/>
    <col min="5" max="5" width="15" customWidth="1"/>
    <col min="6" max="6" width="11.1640625" customWidth="1"/>
    <col min="7" max="7" width="41.6640625" customWidth="1"/>
    <col min="8" max="8" width="19.1640625" customWidth="1"/>
    <col min="9" max="9" width="8.1640625" customWidth="1"/>
    <col min="10" max="10" width="29.5" customWidth="1"/>
  </cols>
  <sheetData>
    <row r="1" spans="1:10">
      <c r="A1" s="5" t="s">
        <v>0</v>
      </c>
      <c r="B1" s="5" t="s">
        <v>1</v>
      </c>
      <c r="C1" s="5" t="s">
        <v>2</v>
      </c>
      <c r="D1" s="5" t="s">
        <v>10</v>
      </c>
      <c r="E1" s="5" t="s">
        <v>19</v>
      </c>
      <c r="G1" s="4" t="s">
        <v>3</v>
      </c>
      <c r="J1" s="4" t="s">
        <v>17</v>
      </c>
    </row>
    <row r="2" spans="1:10">
      <c r="A2" s="1">
        <v>1</v>
      </c>
      <c r="B2" s="1">
        <v>57</v>
      </c>
      <c r="C2" s="1">
        <v>62</v>
      </c>
      <c r="D2">
        <f>B2-C2</f>
        <v>-5</v>
      </c>
      <c r="E2">
        <f>D2^2</f>
        <v>25</v>
      </c>
      <c r="G2" t="s">
        <v>4</v>
      </c>
      <c r="H2">
        <v>0</v>
      </c>
    </row>
    <row r="3" spans="1:10">
      <c r="A3" s="1">
        <v>2</v>
      </c>
      <c r="B3" s="1">
        <v>103</v>
      </c>
      <c r="C3" s="1">
        <v>122</v>
      </c>
      <c r="D3">
        <f t="shared" ref="D3:D31" si="0">B3-C3</f>
        <v>-19</v>
      </c>
      <c r="E3">
        <f t="shared" ref="E3:E31" si="1">D3^2</f>
        <v>361</v>
      </c>
      <c r="G3" t="s">
        <v>5</v>
      </c>
      <c r="H3">
        <v>0.05</v>
      </c>
    </row>
    <row r="4" spans="1:10">
      <c r="A4" s="1">
        <v>3</v>
      </c>
      <c r="B4" s="1">
        <v>59</v>
      </c>
      <c r="C4" s="1">
        <v>54</v>
      </c>
      <c r="D4">
        <f t="shared" si="0"/>
        <v>5</v>
      </c>
      <c r="E4">
        <f t="shared" si="1"/>
        <v>25</v>
      </c>
    </row>
    <row r="5" spans="1:10">
      <c r="A5" s="1">
        <v>4</v>
      </c>
      <c r="B5" s="1">
        <v>75</v>
      </c>
      <c r="C5" s="1">
        <v>82</v>
      </c>
      <c r="D5">
        <f t="shared" si="0"/>
        <v>-7</v>
      </c>
      <c r="E5">
        <f t="shared" si="1"/>
        <v>49</v>
      </c>
      <c r="G5" s="4" t="s">
        <v>6</v>
      </c>
    </row>
    <row r="6" spans="1:10">
      <c r="A6" s="1">
        <v>5</v>
      </c>
      <c r="B6" s="1">
        <v>84</v>
      </c>
      <c r="C6" s="1">
        <v>84</v>
      </c>
      <c r="D6">
        <f t="shared" si="0"/>
        <v>0</v>
      </c>
      <c r="E6">
        <f t="shared" si="1"/>
        <v>0</v>
      </c>
    </row>
    <row r="7" spans="1:10">
      <c r="A7" s="1">
        <v>6</v>
      </c>
      <c r="B7" s="1">
        <v>73</v>
      </c>
      <c r="C7" s="1">
        <v>86</v>
      </c>
      <c r="D7">
        <f t="shared" si="0"/>
        <v>-13</v>
      </c>
      <c r="E7">
        <f t="shared" si="1"/>
        <v>169</v>
      </c>
      <c r="G7" t="s">
        <v>7</v>
      </c>
      <c r="H7">
        <f>COUNT(A2:A31)</f>
        <v>30</v>
      </c>
      <c r="J7" t="s">
        <v>18</v>
      </c>
    </row>
    <row r="8" spans="1:10">
      <c r="A8" s="1">
        <v>7</v>
      </c>
      <c r="B8" s="1">
        <v>35</v>
      </c>
      <c r="C8" s="1">
        <v>32</v>
      </c>
      <c r="D8">
        <f t="shared" si="0"/>
        <v>3</v>
      </c>
      <c r="E8">
        <f t="shared" si="1"/>
        <v>9</v>
      </c>
      <c r="G8" t="s">
        <v>9</v>
      </c>
      <c r="H8">
        <f>D33/H7</f>
        <v>-4</v>
      </c>
      <c r="J8" t="s">
        <v>22</v>
      </c>
    </row>
    <row r="9" spans="1:10">
      <c r="A9" s="1">
        <v>8</v>
      </c>
      <c r="B9" s="1">
        <v>110</v>
      </c>
      <c r="C9" s="1">
        <v>104</v>
      </c>
      <c r="D9">
        <f t="shared" si="0"/>
        <v>6</v>
      </c>
      <c r="E9">
        <f t="shared" si="1"/>
        <v>36</v>
      </c>
      <c r="G9" t="s">
        <v>8</v>
      </c>
      <c r="H9">
        <f>H7-1</f>
        <v>29</v>
      </c>
      <c r="J9" t="s">
        <v>23</v>
      </c>
    </row>
    <row r="10" spans="1:10" ht="26">
      <c r="A10" s="1">
        <v>9</v>
      </c>
      <c r="B10" s="1">
        <v>44</v>
      </c>
      <c r="C10" s="1">
        <v>38</v>
      </c>
      <c r="D10">
        <f t="shared" si="0"/>
        <v>6</v>
      </c>
      <c r="E10">
        <f t="shared" si="1"/>
        <v>36</v>
      </c>
      <c r="G10" s="3" t="s">
        <v>12</v>
      </c>
      <c r="H10">
        <f>SQRT(DEVSQ(D2:D31)/H9)</f>
        <v>14.08104619937615</v>
      </c>
      <c r="J10" t="s">
        <v>24</v>
      </c>
    </row>
    <row r="11" spans="1:10">
      <c r="A11" s="1">
        <v>10</v>
      </c>
      <c r="B11" s="1">
        <v>82</v>
      </c>
      <c r="C11" s="1">
        <v>107</v>
      </c>
      <c r="D11">
        <f t="shared" si="0"/>
        <v>-25</v>
      </c>
      <c r="E11">
        <f t="shared" si="1"/>
        <v>625</v>
      </c>
      <c r="G11" t="s">
        <v>13</v>
      </c>
      <c r="H11">
        <f>H10/SQRT(H7)</f>
        <v>2.5708355455569012</v>
      </c>
      <c r="J11" t="s">
        <v>25</v>
      </c>
    </row>
    <row r="12" spans="1:10">
      <c r="A12" s="1">
        <v>11</v>
      </c>
      <c r="B12" s="1">
        <v>67</v>
      </c>
      <c r="C12" s="1">
        <v>84</v>
      </c>
      <c r="D12">
        <f t="shared" si="0"/>
        <v>-17</v>
      </c>
      <c r="E12">
        <f t="shared" si="1"/>
        <v>289</v>
      </c>
      <c r="G12" t="s">
        <v>14</v>
      </c>
      <c r="H12">
        <f>(H8-H2)/H11</f>
        <v>-1.5559143823544377</v>
      </c>
      <c r="J12" t="s">
        <v>26</v>
      </c>
    </row>
    <row r="13" spans="1:10">
      <c r="A13" s="1">
        <v>12</v>
      </c>
      <c r="B13" s="1">
        <v>64</v>
      </c>
      <c r="C13" s="1">
        <v>85</v>
      </c>
      <c r="D13">
        <f t="shared" si="0"/>
        <v>-21</v>
      </c>
      <c r="E13">
        <f t="shared" si="1"/>
        <v>441</v>
      </c>
    </row>
    <row r="14" spans="1:10">
      <c r="A14" s="1">
        <v>13</v>
      </c>
      <c r="B14" s="1">
        <v>78</v>
      </c>
      <c r="C14" s="1">
        <v>99</v>
      </c>
      <c r="D14">
        <f t="shared" si="0"/>
        <v>-21</v>
      </c>
      <c r="E14">
        <f t="shared" si="1"/>
        <v>441</v>
      </c>
      <c r="G14" s="4" t="s">
        <v>15</v>
      </c>
    </row>
    <row r="15" spans="1:10">
      <c r="A15" s="1">
        <v>14</v>
      </c>
      <c r="B15" s="1">
        <v>53</v>
      </c>
      <c r="C15" s="1">
        <v>39</v>
      </c>
      <c r="D15">
        <f t="shared" si="0"/>
        <v>14</v>
      </c>
      <c r="E15">
        <f t="shared" si="1"/>
        <v>196</v>
      </c>
    </row>
    <row r="16" spans="1:10" ht="21">
      <c r="A16" s="1">
        <v>15</v>
      </c>
      <c r="B16" s="1">
        <v>41</v>
      </c>
      <c r="C16" s="1">
        <v>34</v>
      </c>
      <c r="D16">
        <f t="shared" si="0"/>
        <v>7</v>
      </c>
      <c r="E16">
        <f t="shared" si="1"/>
        <v>49</v>
      </c>
      <c r="G16" s="7" t="s">
        <v>16</v>
      </c>
      <c r="H16" s="8">
        <f>1 - _xlfn.T.DIST.RT(H12,H9)</f>
        <v>6.5287769806688378E-2</v>
      </c>
      <c r="J16" t="s">
        <v>27</v>
      </c>
    </row>
    <row r="17" spans="1:10">
      <c r="A17" s="1">
        <v>16</v>
      </c>
      <c r="B17" s="1">
        <v>39</v>
      </c>
      <c r="C17" s="1">
        <v>58</v>
      </c>
      <c r="D17">
        <f t="shared" si="0"/>
        <v>-19</v>
      </c>
      <c r="E17">
        <f t="shared" si="1"/>
        <v>361</v>
      </c>
    </row>
    <row r="18" spans="1:10" ht="24">
      <c r="A18" s="1">
        <v>17</v>
      </c>
      <c r="B18" s="1">
        <v>80</v>
      </c>
      <c r="C18" s="1">
        <v>73</v>
      </c>
      <c r="D18">
        <f t="shared" si="0"/>
        <v>7</v>
      </c>
      <c r="E18">
        <f t="shared" si="1"/>
        <v>49</v>
      </c>
      <c r="G18" s="6" t="s">
        <v>20</v>
      </c>
      <c r="H18" s="8">
        <f>ABS(_xlfn.T.INV(H3,H9))</f>
        <v>1.6991270265334986</v>
      </c>
      <c r="J18" t="s">
        <v>21</v>
      </c>
    </row>
    <row r="19" spans="1:10">
      <c r="A19" s="1">
        <v>18</v>
      </c>
      <c r="B19" s="1">
        <v>87</v>
      </c>
      <c r="C19" s="1">
        <v>53</v>
      </c>
      <c r="D19">
        <f t="shared" si="0"/>
        <v>34</v>
      </c>
      <c r="E19">
        <f t="shared" si="1"/>
        <v>1156</v>
      </c>
    </row>
    <row r="20" spans="1:10">
      <c r="A20" s="1">
        <v>19</v>
      </c>
      <c r="B20" s="1">
        <v>73</v>
      </c>
      <c r="C20" s="1">
        <v>66</v>
      </c>
      <c r="D20">
        <f t="shared" si="0"/>
        <v>7</v>
      </c>
      <c r="E20">
        <f t="shared" si="1"/>
        <v>49</v>
      </c>
    </row>
    <row r="21" spans="1:10">
      <c r="A21" s="1">
        <v>20</v>
      </c>
      <c r="B21" s="1">
        <v>65</v>
      </c>
      <c r="C21" s="1">
        <v>78</v>
      </c>
      <c r="D21">
        <f t="shared" si="0"/>
        <v>-13</v>
      </c>
      <c r="E21">
        <f t="shared" si="1"/>
        <v>169</v>
      </c>
    </row>
    <row r="22" spans="1:10">
      <c r="A22" s="1">
        <v>21</v>
      </c>
      <c r="B22" s="1">
        <v>28</v>
      </c>
      <c r="C22" s="1">
        <v>41</v>
      </c>
      <c r="D22">
        <f t="shared" si="0"/>
        <v>-13</v>
      </c>
      <c r="E22">
        <f t="shared" si="1"/>
        <v>169</v>
      </c>
    </row>
    <row r="23" spans="1:10">
      <c r="A23" s="1">
        <v>22</v>
      </c>
      <c r="B23" s="1">
        <v>62</v>
      </c>
      <c r="C23" s="1">
        <v>71</v>
      </c>
      <c r="D23">
        <f t="shared" si="0"/>
        <v>-9</v>
      </c>
      <c r="E23">
        <f t="shared" si="1"/>
        <v>81</v>
      </c>
    </row>
    <row r="24" spans="1:10">
      <c r="A24" s="1">
        <v>23</v>
      </c>
      <c r="B24" s="1">
        <v>49</v>
      </c>
      <c r="C24" s="1">
        <v>38</v>
      </c>
      <c r="D24">
        <f t="shared" si="0"/>
        <v>11</v>
      </c>
      <c r="E24">
        <f t="shared" si="1"/>
        <v>121</v>
      </c>
    </row>
    <row r="25" spans="1:10">
      <c r="A25" s="1">
        <v>24</v>
      </c>
      <c r="B25" s="1">
        <v>84</v>
      </c>
      <c r="C25" s="1">
        <v>95</v>
      </c>
      <c r="D25">
        <f t="shared" si="0"/>
        <v>-11</v>
      </c>
      <c r="E25">
        <f t="shared" si="1"/>
        <v>121</v>
      </c>
      <c r="F25" s="2"/>
      <c r="H25" s="2"/>
    </row>
    <row r="26" spans="1:10">
      <c r="A26" s="1">
        <v>25</v>
      </c>
      <c r="B26" s="1">
        <v>63</v>
      </c>
      <c r="C26" s="1">
        <v>81</v>
      </c>
      <c r="D26">
        <f t="shared" si="0"/>
        <v>-18</v>
      </c>
      <c r="E26">
        <f t="shared" si="1"/>
        <v>324</v>
      </c>
      <c r="F26" s="2"/>
      <c r="H26" s="2"/>
    </row>
    <row r="27" spans="1:10">
      <c r="A27" s="1">
        <v>26</v>
      </c>
      <c r="B27" s="1">
        <v>77</v>
      </c>
      <c r="C27" s="1">
        <v>58</v>
      </c>
      <c r="D27">
        <f t="shared" si="0"/>
        <v>19</v>
      </c>
      <c r="E27">
        <f t="shared" si="1"/>
        <v>361</v>
      </c>
    </row>
    <row r="28" spans="1:10">
      <c r="A28" s="1">
        <v>27</v>
      </c>
      <c r="B28" s="1">
        <v>67</v>
      </c>
      <c r="C28" s="1">
        <v>75</v>
      </c>
      <c r="D28">
        <f t="shared" si="0"/>
        <v>-8</v>
      </c>
      <c r="E28">
        <f t="shared" si="1"/>
        <v>64</v>
      </c>
    </row>
    <row r="29" spans="1:10">
      <c r="A29" s="1">
        <v>28</v>
      </c>
      <c r="B29" s="1">
        <v>101</v>
      </c>
      <c r="C29" s="1">
        <v>94</v>
      </c>
      <c r="D29">
        <f t="shared" si="0"/>
        <v>7</v>
      </c>
      <c r="E29">
        <f t="shared" si="1"/>
        <v>49</v>
      </c>
    </row>
    <row r="30" spans="1:10">
      <c r="A30" s="1">
        <v>29</v>
      </c>
      <c r="B30" s="1">
        <v>91</v>
      </c>
      <c r="C30" s="1">
        <v>100</v>
      </c>
      <c r="D30">
        <f t="shared" si="0"/>
        <v>-9</v>
      </c>
      <c r="E30">
        <f t="shared" si="1"/>
        <v>81</v>
      </c>
    </row>
    <row r="31" spans="1:10">
      <c r="A31" s="1">
        <v>30</v>
      </c>
      <c r="B31" s="1">
        <v>50</v>
      </c>
      <c r="C31" s="1">
        <v>68</v>
      </c>
      <c r="D31">
        <f t="shared" si="0"/>
        <v>-18</v>
      </c>
      <c r="E31">
        <f t="shared" si="1"/>
        <v>324</v>
      </c>
    </row>
    <row r="33" spans="3:4">
      <c r="C33" s="9" t="s">
        <v>11</v>
      </c>
      <c r="D33" s="9">
        <f>SUM(D2:D31)</f>
        <v>-120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2019-07-04T19:32:52Z</dcterms:created>
  <dcterms:modified xsi:type="dcterms:W3CDTF">2019-07-10T16:35:37Z</dcterms:modified>
</cp:coreProperties>
</file>