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ingMapsRestApi\Results\"/>
    </mc:Choice>
  </mc:AlternateContent>
  <xr:revisionPtr revIDLastSave="0" documentId="13_ncr:1_{C757051C-5DBE-47E4-9CE5-3FB21FAE0B40}" xr6:coauthVersionLast="45" xr6:coauthVersionMax="45" xr10:uidLastSave="{00000000-0000-0000-0000-000000000000}"/>
  <bookViews>
    <workbookView xWindow="-108" yWindow="-108" windowWidth="23256" windowHeight="12576" xr2:uid="{582D3DC1-217B-4911-BB0E-DF7B6D61F69A}"/>
  </bookViews>
  <sheets>
    <sheet name="Seattle" sheetId="1" r:id="rId1"/>
    <sheet name="Sydney" sheetId="2" r:id="rId2"/>
    <sheet name="Melbourne" sheetId="3" r:id="rId3"/>
    <sheet name="Perth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3" i="4" l="1"/>
  <c r="I53" i="4"/>
  <c r="H54" i="4"/>
  <c r="I54" i="4"/>
  <c r="H55" i="4"/>
  <c r="I55" i="4"/>
  <c r="F53" i="4"/>
  <c r="F54" i="4"/>
  <c r="F55" i="4"/>
  <c r="E57" i="4"/>
  <c r="I52" i="4"/>
  <c r="H52" i="4"/>
  <c r="F52" i="4"/>
  <c r="I51" i="4"/>
  <c r="H51" i="4"/>
  <c r="F51" i="4"/>
  <c r="I50" i="4"/>
  <c r="H50" i="4"/>
  <c r="F50" i="4"/>
  <c r="I49" i="4"/>
  <c r="H49" i="4"/>
  <c r="F49" i="4"/>
  <c r="I48" i="4"/>
  <c r="H48" i="4"/>
  <c r="F48" i="4"/>
  <c r="I47" i="4"/>
  <c r="H47" i="4"/>
  <c r="F47" i="4"/>
  <c r="I46" i="4"/>
  <c r="H46" i="4"/>
  <c r="F46" i="4"/>
  <c r="I45" i="4"/>
  <c r="H45" i="4"/>
  <c r="F45" i="4"/>
  <c r="I44" i="4"/>
  <c r="H44" i="4"/>
  <c r="F44" i="4"/>
  <c r="I43" i="4"/>
  <c r="H43" i="4"/>
  <c r="F43" i="4"/>
  <c r="I42" i="4"/>
  <c r="H42" i="4"/>
  <c r="F42" i="4"/>
  <c r="I41" i="4"/>
  <c r="H41" i="4"/>
  <c r="F41" i="4"/>
  <c r="I40" i="4"/>
  <c r="H40" i="4"/>
  <c r="F40" i="4"/>
  <c r="I39" i="4"/>
  <c r="H39" i="4"/>
  <c r="F39" i="4"/>
  <c r="I38" i="4"/>
  <c r="H38" i="4"/>
  <c r="F38" i="4"/>
  <c r="I37" i="4"/>
  <c r="H37" i="4"/>
  <c r="F37" i="4"/>
  <c r="I36" i="4"/>
  <c r="H36" i="4"/>
  <c r="F36" i="4"/>
  <c r="I35" i="4"/>
  <c r="H35" i="4"/>
  <c r="F35" i="4"/>
  <c r="I34" i="4"/>
  <c r="H34" i="4"/>
  <c r="F34" i="4"/>
  <c r="I33" i="4"/>
  <c r="H33" i="4"/>
  <c r="F33" i="4"/>
  <c r="I32" i="4"/>
  <c r="H32" i="4"/>
  <c r="F32" i="4"/>
  <c r="I31" i="4"/>
  <c r="H31" i="4"/>
  <c r="F31" i="4"/>
  <c r="I30" i="4"/>
  <c r="H30" i="4"/>
  <c r="F30" i="4"/>
  <c r="I29" i="4"/>
  <c r="H29" i="4"/>
  <c r="F29" i="4"/>
  <c r="I28" i="4"/>
  <c r="H28" i="4"/>
  <c r="F28" i="4"/>
  <c r="I27" i="4"/>
  <c r="H27" i="4"/>
  <c r="F27" i="4"/>
  <c r="I26" i="4"/>
  <c r="H26" i="4"/>
  <c r="F26" i="4"/>
  <c r="I25" i="4"/>
  <c r="H25" i="4"/>
  <c r="F25" i="4"/>
  <c r="I24" i="4"/>
  <c r="H24" i="4"/>
  <c r="F24" i="4"/>
  <c r="I23" i="4"/>
  <c r="H23" i="4"/>
  <c r="F23" i="4"/>
  <c r="I22" i="4"/>
  <c r="H22" i="4"/>
  <c r="F22" i="4"/>
  <c r="I21" i="4"/>
  <c r="H21" i="4"/>
  <c r="F21" i="4"/>
  <c r="I20" i="4"/>
  <c r="H20" i="4"/>
  <c r="F20" i="4"/>
  <c r="I19" i="4"/>
  <c r="H19" i="4"/>
  <c r="F19" i="4"/>
  <c r="I18" i="4"/>
  <c r="H18" i="4"/>
  <c r="F18" i="4"/>
  <c r="I17" i="4"/>
  <c r="H17" i="4"/>
  <c r="F17" i="4"/>
  <c r="I16" i="4"/>
  <c r="H16" i="4"/>
  <c r="F16" i="4"/>
  <c r="O11" i="4"/>
  <c r="N11" i="4"/>
  <c r="M11" i="4"/>
  <c r="L11" i="4"/>
  <c r="K11" i="4"/>
  <c r="O10" i="4"/>
  <c r="N10" i="4"/>
  <c r="M10" i="4"/>
  <c r="L10" i="4"/>
  <c r="K10" i="4"/>
  <c r="O9" i="4"/>
  <c r="N9" i="4"/>
  <c r="M9" i="4"/>
  <c r="L9" i="4"/>
  <c r="K9" i="4"/>
  <c r="O8" i="4"/>
  <c r="N8" i="4"/>
  <c r="M8" i="4"/>
  <c r="L8" i="4"/>
  <c r="K8" i="4"/>
  <c r="R8" i="4" s="1"/>
  <c r="O7" i="4"/>
  <c r="N7" i="4"/>
  <c r="M7" i="4"/>
  <c r="L7" i="4"/>
  <c r="K7" i="4"/>
  <c r="R7" i="4" s="1"/>
  <c r="O6" i="4"/>
  <c r="N6" i="4"/>
  <c r="M6" i="4"/>
  <c r="L6" i="4"/>
  <c r="K6" i="4"/>
  <c r="R6" i="4" s="1"/>
  <c r="O5" i="4"/>
  <c r="N5" i="4"/>
  <c r="M5" i="4"/>
  <c r="L5" i="4"/>
  <c r="R5" i="4" s="1"/>
  <c r="K5" i="4"/>
  <c r="O4" i="4"/>
  <c r="N4" i="4"/>
  <c r="M4" i="4"/>
  <c r="L4" i="4"/>
  <c r="K4" i="4"/>
  <c r="O3" i="4"/>
  <c r="N3" i="4"/>
  <c r="M3" i="4"/>
  <c r="L3" i="4"/>
  <c r="K3" i="4"/>
  <c r="O2" i="4"/>
  <c r="N2" i="4"/>
  <c r="M2" i="4"/>
  <c r="L2" i="4"/>
  <c r="K2" i="4"/>
  <c r="F54" i="3"/>
  <c r="F55" i="3"/>
  <c r="E57" i="3"/>
  <c r="F16" i="3"/>
  <c r="H54" i="3"/>
  <c r="I54" i="3"/>
  <c r="H55" i="3"/>
  <c r="I55" i="3"/>
  <c r="P38" i="2"/>
  <c r="I53" i="3"/>
  <c r="H53" i="3"/>
  <c r="F53" i="3"/>
  <c r="I52" i="3"/>
  <c r="H52" i="3"/>
  <c r="F52" i="3"/>
  <c r="I51" i="3"/>
  <c r="H51" i="3"/>
  <c r="F51" i="3"/>
  <c r="I50" i="3"/>
  <c r="H50" i="3"/>
  <c r="F50" i="3"/>
  <c r="I49" i="3"/>
  <c r="H49" i="3"/>
  <c r="F49" i="3"/>
  <c r="I48" i="3"/>
  <c r="H48" i="3"/>
  <c r="F48" i="3"/>
  <c r="I47" i="3"/>
  <c r="H47" i="3"/>
  <c r="F47" i="3"/>
  <c r="I46" i="3"/>
  <c r="H46" i="3"/>
  <c r="F46" i="3"/>
  <c r="I45" i="3"/>
  <c r="H45" i="3"/>
  <c r="F45" i="3"/>
  <c r="I44" i="3"/>
  <c r="H44" i="3"/>
  <c r="F44" i="3"/>
  <c r="I43" i="3"/>
  <c r="H43" i="3"/>
  <c r="F43" i="3"/>
  <c r="I42" i="3"/>
  <c r="H42" i="3"/>
  <c r="F42" i="3"/>
  <c r="I41" i="3"/>
  <c r="H41" i="3"/>
  <c r="F41" i="3"/>
  <c r="I40" i="3"/>
  <c r="H40" i="3"/>
  <c r="F40" i="3"/>
  <c r="I39" i="3"/>
  <c r="H39" i="3"/>
  <c r="F39" i="3"/>
  <c r="I38" i="3"/>
  <c r="H38" i="3"/>
  <c r="F38" i="3"/>
  <c r="I37" i="3"/>
  <c r="H37" i="3"/>
  <c r="F37" i="3"/>
  <c r="I36" i="3"/>
  <c r="H36" i="3"/>
  <c r="F36" i="3"/>
  <c r="I35" i="3"/>
  <c r="H35" i="3"/>
  <c r="F35" i="3"/>
  <c r="I34" i="3"/>
  <c r="H34" i="3"/>
  <c r="F34" i="3"/>
  <c r="I33" i="3"/>
  <c r="H33" i="3"/>
  <c r="F33" i="3"/>
  <c r="I32" i="3"/>
  <c r="H32" i="3"/>
  <c r="F32" i="3"/>
  <c r="I31" i="3"/>
  <c r="H31" i="3"/>
  <c r="F31" i="3"/>
  <c r="I30" i="3"/>
  <c r="H30" i="3"/>
  <c r="F30" i="3"/>
  <c r="I29" i="3"/>
  <c r="H29" i="3"/>
  <c r="F29" i="3"/>
  <c r="I28" i="3"/>
  <c r="H28" i="3"/>
  <c r="F28" i="3"/>
  <c r="I27" i="3"/>
  <c r="H27" i="3"/>
  <c r="F27" i="3"/>
  <c r="I26" i="3"/>
  <c r="H26" i="3"/>
  <c r="F26" i="3"/>
  <c r="I25" i="3"/>
  <c r="H25" i="3"/>
  <c r="F25" i="3"/>
  <c r="I24" i="3"/>
  <c r="H24" i="3"/>
  <c r="F24" i="3"/>
  <c r="I23" i="3"/>
  <c r="H23" i="3"/>
  <c r="F23" i="3"/>
  <c r="I22" i="3"/>
  <c r="H22" i="3"/>
  <c r="F22" i="3"/>
  <c r="I21" i="3"/>
  <c r="H21" i="3"/>
  <c r="F21" i="3"/>
  <c r="I20" i="3"/>
  <c r="H20" i="3"/>
  <c r="F20" i="3"/>
  <c r="I19" i="3"/>
  <c r="H19" i="3"/>
  <c r="F19" i="3"/>
  <c r="I18" i="3"/>
  <c r="H18" i="3"/>
  <c r="F18" i="3"/>
  <c r="I17" i="3"/>
  <c r="H17" i="3"/>
  <c r="F17" i="3"/>
  <c r="I16" i="3"/>
  <c r="H16" i="3"/>
  <c r="O11" i="3"/>
  <c r="N11" i="3"/>
  <c r="M11" i="3"/>
  <c r="L11" i="3"/>
  <c r="K11" i="3"/>
  <c r="R11" i="3" s="1"/>
  <c r="O10" i="3"/>
  <c r="N10" i="3"/>
  <c r="M10" i="3"/>
  <c r="L10" i="3"/>
  <c r="K10" i="3"/>
  <c r="O9" i="3"/>
  <c r="N9" i="3"/>
  <c r="R9" i="3" s="1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R6" i="3" s="1"/>
  <c r="O5" i="3"/>
  <c r="N5" i="3"/>
  <c r="M5" i="3"/>
  <c r="L5" i="3"/>
  <c r="R5" i="3" s="1"/>
  <c r="K5" i="3"/>
  <c r="O4" i="3"/>
  <c r="N4" i="3"/>
  <c r="M4" i="3"/>
  <c r="L4" i="3"/>
  <c r="K4" i="3"/>
  <c r="O3" i="3"/>
  <c r="N3" i="3"/>
  <c r="M3" i="3"/>
  <c r="L3" i="3"/>
  <c r="K3" i="3"/>
  <c r="O2" i="3"/>
  <c r="N2" i="3"/>
  <c r="M2" i="3"/>
  <c r="L2" i="3"/>
  <c r="K2" i="3"/>
  <c r="N41" i="1"/>
  <c r="E54" i="2"/>
  <c r="I53" i="2"/>
  <c r="H53" i="2"/>
  <c r="F53" i="2"/>
  <c r="I52" i="2"/>
  <c r="H52" i="2"/>
  <c r="F52" i="2"/>
  <c r="I51" i="2"/>
  <c r="H51" i="2"/>
  <c r="F51" i="2"/>
  <c r="I50" i="2"/>
  <c r="H50" i="2"/>
  <c r="F50" i="2"/>
  <c r="I49" i="2"/>
  <c r="H49" i="2"/>
  <c r="F49" i="2"/>
  <c r="I48" i="2"/>
  <c r="H48" i="2"/>
  <c r="F48" i="2"/>
  <c r="I47" i="2"/>
  <c r="H47" i="2"/>
  <c r="F47" i="2"/>
  <c r="I46" i="2"/>
  <c r="H46" i="2"/>
  <c r="F46" i="2"/>
  <c r="I45" i="2"/>
  <c r="H45" i="2"/>
  <c r="F45" i="2"/>
  <c r="I44" i="2"/>
  <c r="H44" i="2"/>
  <c r="F44" i="2"/>
  <c r="I43" i="2"/>
  <c r="H43" i="2"/>
  <c r="F43" i="2"/>
  <c r="I42" i="2"/>
  <c r="H42" i="2"/>
  <c r="F42" i="2"/>
  <c r="I41" i="2"/>
  <c r="H41" i="2"/>
  <c r="F41" i="2"/>
  <c r="I40" i="2"/>
  <c r="H40" i="2"/>
  <c r="F40" i="2"/>
  <c r="I39" i="2"/>
  <c r="H39" i="2"/>
  <c r="F39" i="2"/>
  <c r="I38" i="2"/>
  <c r="H38" i="2"/>
  <c r="F38" i="2"/>
  <c r="I37" i="2"/>
  <c r="H37" i="2"/>
  <c r="F37" i="2"/>
  <c r="I36" i="2"/>
  <c r="H36" i="2"/>
  <c r="F36" i="2"/>
  <c r="I35" i="2"/>
  <c r="H35" i="2"/>
  <c r="F35" i="2"/>
  <c r="I34" i="2"/>
  <c r="H34" i="2"/>
  <c r="F34" i="2"/>
  <c r="I33" i="2"/>
  <c r="H33" i="2"/>
  <c r="F33" i="2"/>
  <c r="I32" i="2"/>
  <c r="H32" i="2"/>
  <c r="F32" i="2"/>
  <c r="I31" i="2"/>
  <c r="H31" i="2"/>
  <c r="F31" i="2"/>
  <c r="I30" i="2"/>
  <c r="H30" i="2"/>
  <c r="F30" i="2"/>
  <c r="I29" i="2"/>
  <c r="H29" i="2"/>
  <c r="F29" i="2"/>
  <c r="I28" i="2"/>
  <c r="H28" i="2"/>
  <c r="F28" i="2"/>
  <c r="I27" i="2"/>
  <c r="H27" i="2"/>
  <c r="F27" i="2"/>
  <c r="I26" i="2"/>
  <c r="H26" i="2"/>
  <c r="F26" i="2"/>
  <c r="I25" i="2"/>
  <c r="H25" i="2"/>
  <c r="F25" i="2"/>
  <c r="I24" i="2"/>
  <c r="H24" i="2"/>
  <c r="F24" i="2"/>
  <c r="I23" i="2"/>
  <c r="H23" i="2"/>
  <c r="F23" i="2"/>
  <c r="I22" i="2"/>
  <c r="H22" i="2"/>
  <c r="F22" i="2"/>
  <c r="I21" i="2"/>
  <c r="H21" i="2"/>
  <c r="F21" i="2"/>
  <c r="I20" i="2"/>
  <c r="H20" i="2"/>
  <c r="F20" i="2"/>
  <c r="I19" i="2"/>
  <c r="H19" i="2"/>
  <c r="F19" i="2"/>
  <c r="I18" i="2"/>
  <c r="H18" i="2"/>
  <c r="F18" i="2"/>
  <c r="I17" i="2"/>
  <c r="H17" i="2"/>
  <c r="F17" i="2"/>
  <c r="I16" i="2"/>
  <c r="H16" i="2"/>
  <c r="F16" i="2"/>
  <c r="O11" i="2"/>
  <c r="N11" i="2"/>
  <c r="M11" i="2"/>
  <c r="L11" i="2"/>
  <c r="K11" i="2"/>
  <c r="O10" i="2"/>
  <c r="N10" i="2"/>
  <c r="M10" i="2"/>
  <c r="L10" i="2"/>
  <c r="K10" i="2"/>
  <c r="O9" i="2"/>
  <c r="N9" i="2"/>
  <c r="M9" i="2"/>
  <c r="L9" i="2"/>
  <c r="K9" i="2"/>
  <c r="O8" i="2"/>
  <c r="N8" i="2"/>
  <c r="M8" i="2"/>
  <c r="L8" i="2"/>
  <c r="K8" i="2"/>
  <c r="O7" i="2"/>
  <c r="N7" i="2"/>
  <c r="M7" i="2"/>
  <c r="L7" i="2"/>
  <c r="R7" i="2" s="1"/>
  <c r="K7" i="2"/>
  <c r="O6" i="2"/>
  <c r="N6" i="2"/>
  <c r="M6" i="2"/>
  <c r="L6" i="2"/>
  <c r="K6" i="2"/>
  <c r="O5" i="2"/>
  <c r="N5" i="2"/>
  <c r="M5" i="2"/>
  <c r="L5" i="2"/>
  <c r="K5" i="2"/>
  <c r="O4" i="2"/>
  <c r="N4" i="2"/>
  <c r="M4" i="2"/>
  <c r="L4" i="2"/>
  <c r="K4" i="2"/>
  <c r="O3" i="2"/>
  <c r="N3" i="2"/>
  <c r="M3" i="2"/>
  <c r="L3" i="2"/>
  <c r="K3" i="2"/>
  <c r="O2" i="2"/>
  <c r="N2" i="2"/>
  <c r="M2" i="2"/>
  <c r="L2" i="2"/>
  <c r="K2" i="2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16" i="1"/>
  <c r="C54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16" i="1"/>
  <c r="D54" i="1" s="1"/>
  <c r="E54" i="1" s="1"/>
  <c r="P3" i="1"/>
  <c r="P4" i="1"/>
  <c r="P5" i="1"/>
  <c r="P6" i="1"/>
  <c r="P7" i="1"/>
  <c r="P8" i="1"/>
  <c r="P9" i="1"/>
  <c r="P10" i="1"/>
  <c r="P11" i="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P2" i="1"/>
  <c r="M2" i="1"/>
  <c r="L2" i="1"/>
  <c r="J2" i="1"/>
  <c r="K2" i="1"/>
  <c r="I2" i="1"/>
  <c r="F57" i="4" l="1"/>
  <c r="P38" i="4" s="1"/>
  <c r="R3" i="4"/>
  <c r="R11" i="4"/>
  <c r="R10" i="4"/>
  <c r="R4" i="4"/>
  <c r="R2" i="4"/>
  <c r="R9" i="4"/>
  <c r="F57" i="3"/>
  <c r="P38" i="3" s="1"/>
  <c r="R3" i="3"/>
  <c r="R7" i="3"/>
  <c r="R8" i="3"/>
  <c r="R10" i="3"/>
  <c r="R4" i="3"/>
  <c r="R2" i="3"/>
  <c r="F54" i="2"/>
  <c r="G54" i="2" s="1"/>
  <c r="R11" i="2"/>
  <c r="R3" i="2"/>
  <c r="R5" i="2"/>
  <c r="R6" i="2"/>
  <c r="R8" i="2"/>
  <c r="R4" i="2"/>
  <c r="R9" i="2"/>
  <c r="R10" i="2"/>
  <c r="R2" i="2"/>
</calcChain>
</file>

<file path=xl/sharedStrings.xml><?xml version="1.0" encoding="utf-8"?>
<sst xmlns="http://schemas.openxmlformats.org/spreadsheetml/2006/main" count="213" uniqueCount="32">
  <si>
    <t>CITY</t>
  </si>
  <si>
    <t>STATE</t>
  </si>
  <si>
    <t>COUNTRY</t>
  </si>
  <si>
    <t>LAT</t>
  </si>
  <si>
    <t>LONG</t>
  </si>
  <si>
    <t>PRIORITY</t>
  </si>
  <si>
    <t>Seattle</t>
  </si>
  <si>
    <t>WA</t>
  </si>
  <si>
    <t>US</t>
  </si>
  <si>
    <t>INSERT INTO COORDINATES ([CITY] ,[STATE] ,[COUNTRY] ,[LAT] ,[LONG]) VALUES (</t>
  </si>
  <si>
    <t>Range</t>
  </si>
  <si>
    <t>Avg</t>
  </si>
  <si>
    <t>Points</t>
  </si>
  <si>
    <t>Australia</t>
  </si>
  <si>
    <t>Sydney</t>
  </si>
  <si>
    <t>NSW</t>
  </si>
  <si>
    <t>Average</t>
  </si>
  <si>
    <t>VIC</t>
  </si>
  <si>
    <t>Melbourne</t>
  </si>
  <si>
    <t>Sum</t>
  </si>
  <si>
    <t>Perth</t>
  </si>
  <si>
    <t xml:space="preserve">-31.769867, 115.736462
</t>
  </si>
  <si>
    <t>-31.795560, 116.000480</t>
  </si>
  <si>
    <t>-31.945952, 115.852308</t>
  </si>
  <si>
    <t>-32.167122, 115.772853</t>
  </si>
  <si>
    <t>-32.003266, 115.793205</t>
  </si>
  <si>
    <t>-32.054646, 115.741527</t>
  </si>
  <si>
    <t>-32.060111, 115.965314</t>
  </si>
  <si>
    <t xml:space="preserve">-32.116627, 115.808275
</t>
  </si>
  <si>
    <t xml:space="preserve">-31.866383, 115.817279
</t>
  </si>
  <si>
    <t xml:space="preserve">-31.963007, 115.959324
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</si>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</sst>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quotePrefix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Seattle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Seattle!$F$16:$F$53</c:f>
              <c:numCache>
                <c:formatCode>General</c:formatCode>
                <c:ptCount val="3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  <c:pt idx="36">
                  <c:v>195</c:v>
                </c:pt>
                <c:pt idx="37">
                  <c:v>200</c:v>
                </c:pt>
              </c:numCache>
            </c:numRef>
          </c:cat>
          <c:val>
            <c:numRef>
              <c:f>Seattle!$G$16:$G$53</c:f>
              <c:numCache>
                <c:formatCode>General</c:formatCode>
                <c:ptCount val="38"/>
                <c:pt idx="0">
                  <c:v>2477</c:v>
                </c:pt>
                <c:pt idx="1">
                  <c:v>556</c:v>
                </c:pt>
                <c:pt idx="2">
                  <c:v>241</c:v>
                </c:pt>
                <c:pt idx="3">
                  <c:v>168</c:v>
                </c:pt>
                <c:pt idx="4">
                  <c:v>80</c:v>
                </c:pt>
                <c:pt idx="5">
                  <c:v>90</c:v>
                </c:pt>
                <c:pt idx="6">
                  <c:v>103</c:v>
                </c:pt>
                <c:pt idx="7">
                  <c:v>59</c:v>
                </c:pt>
                <c:pt idx="8">
                  <c:v>153</c:v>
                </c:pt>
                <c:pt idx="9">
                  <c:v>143</c:v>
                </c:pt>
                <c:pt idx="10">
                  <c:v>33</c:v>
                </c:pt>
                <c:pt idx="11">
                  <c:v>16</c:v>
                </c:pt>
                <c:pt idx="12">
                  <c:v>8</c:v>
                </c:pt>
                <c:pt idx="13">
                  <c:v>34</c:v>
                </c:pt>
                <c:pt idx="14">
                  <c:v>35</c:v>
                </c:pt>
                <c:pt idx="15">
                  <c:v>18</c:v>
                </c:pt>
                <c:pt idx="16">
                  <c:v>33</c:v>
                </c:pt>
                <c:pt idx="17">
                  <c:v>27</c:v>
                </c:pt>
                <c:pt idx="18">
                  <c:v>54</c:v>
                </c:pt>
                <c:pt idx="19">
                  <c:v>64</c:v>
                </c:pt>
                <c:pt idx="20">
                  <c:v>49</c:v>
                </c:pt>
                <c:pt idx="21">
                  <c:v>55</c:v>
                </c:pt>
                <c:pt idx="22">
                  <c:v>9</c:v>
                </c:pt>
                <c:pt idx="23">
                  <c:v>34</c:v>
                </c:pt>
                <c:pt idx="24">
                  <c:v>18</c:v>
                </c:pt>
                <c:pt idx="25">
                  <c:v>6</c:v>
                </c:pt>
                <c:pt idx="26">
                  <c:v>30</c:v>
                </c:pt>
                <c:pt idx="27">
                  <c:v>6</c:v>
                </c:pt>
                <c:pt idx="28">
                  <c:v>11</c:v>
                </c:pt>
                <c:pt idx="29">
                  <c:v>33</c:v>
                </c:pt>
                <c:pt idx="30">
                  <c:v>17</c:v>
                </c:pt>
                <c:pt idx="31">
                  <c:v>29</c:v>
                </c:pt>
                <c:pt idx="32">
                  <c:v>12</c:v>
                </c:pt>
                <c:pt idx="33">
                  <c:v>14</c:v>
                </c:pt>
                <c:pt idx="34">
                  <c:v>8</c:v>
                </c:pt>
                <c:pt idx="35">
                  <c:v>14</c:v>
                </c:pt>
                <c:pt idx="36">
                  <c:v>8</c:v>
                </c:pt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C-418C-B61E-E593C3DE7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927784"/>
        <c:axId val="770926472"/>
      </c:barChart>
      <c:catAx>
        <c:axId val="77092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26472"/>
        <c:crosses val="autoZero"/>
        <c:auto val="1"/>
        <c:lblAlgn val="ctr"/>
        <c:lblOffset val="100"/>
        <c:noMultiLvlLbl val="0"/>
      </c:catAx>
      <c:valAx>
        <c:axId val="77092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2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Sydney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Sydney!$H$16:$H$53</c:f>
              <c:numCache>
                <c:formatCode>General</c:formatCode>
                <c:ptCount val="3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185</c:v>
                </c:pt>
                <c:pt idx="33">
                  <c:v>195</c:v>
                </c:pt>
                <c:pt idx="34">
                  <c:v>200</c:v>
                </c:pt>
                <c:pt idx="35">
                  <c:v>190</c:v>
                </c:pt>
                <c:pt idx="36">
                  <c:v>195</c:v>
                </c:pt>
                <c:pt idx="37">
                  <c:v>200</c:v>
                </c:pt>
              </c:numCache>
            </c:numRef>
          </c:cat>
          <c:val>
            <c:numRef>
              <c:f>Sydney!$I$16:$I$53</c:f>
              <c:numCache>
                <c:formatCode>General</c:formatCode>
                <c:ptCount val="38"/>
                <c:pt idx="0">
                  <c:v>1165</c:v>
                </c:pt>
                <c:pt idx="1">
                  <c:v>203</c:v>
                </c:pt>
                <c:pt idx="2">
                  <c:v>125</c:v>
                </c:pt>
                <c:pt idx="3">
                  <c:v>151</c:v>
                </c:pt>
                <c:pt idx="4">
                  <c:v>36</c:v>
                </c:pt>
                <c:pt idx="5">
                  <c:v>38</c:v>
                </c:pt>
                <c:pt idx="6">
                  <c:v>58</c:v>
                </c:pt>
                <c:pt idx="7">
                  <c:v>32</c:v>
                </c:pt>
                <c:pt idx="8">
                  <c:v>31</c:v>
                </c:pt>
                <c:pt idx="9">
                  <c:v>5</c:v>
                </c:pt>
                <c:pt idx="10">
                  <c:v>3</c:v>
                </c:pt>
                <c:pt idx="11">
                  <c:v>7</c:v>
                </c:pt>
                <c:pt idx="12">
                  <c:v>23</c:v>
                </c:pt>
                <c:pt idx="13">
                  <c:v>11</c:v>
                </c:pt>
                <c:pt idx="14">
                  <c:v>26</c:v>
                </c:pt>
                <c:pt idx="15">
                  <c:v>10</c:v>
                </c:pt>
                <c:pt idx="16">
                  <c:v>10</c:v>
                </c:pt>
                <c:pt idx="17">
                  <c:v>6</c:v>
                </c:pt>
                <c:pt idx="18">
                  <c:v>7</c:v>
                </c:pt>
                <c:pt idx="19">
                  <c:v>2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19</c:v>
                </c:pt>
                <c:pt idx="24">
                  <c:v>3</c:v>
                </c:pt>
                <c:pt idx="25">
                  <c:v>5</c:v>
                </c:pt>
                <c:pt idx="26">
                  <c:v>8</c:v>
                </c:pt>
                <c:pt idx="27">
                  <c:v>2</c:v>
                </c:pt>
                <c:pt idx="28">
                  <c:v>5</c:v>
                </c:pt>
                <c:pt idx="29">
                  <c:v>4</c:v>
                </c:pt>
                <c:pt idx="30">
                  <c:v>8</c:v>
                </c:pt>
                <c:pt idx="31">
                  <c:v>3</c:v>
                </c:pt>
                <c:pt idx="32">
                  <c:v>13</c:v>
                </c:pt>
                <c:pt idx="33">
                  <c:v>17</c:v>
                </c:pt>
                <c:pt idx="34">
                  <c:v>3</c:v>
                </c:pt>
                <c:pt idx="35">
                  <c:v>14</c:v>
                </c:pt>
                <c:pt idx="36">
                  <c:v>8</c:v>
                </c:pt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F-4DB6-9885-D8C07FE57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2283080"/>
        <c:axId val="662287016"/>
      </c:barChart>
      <c:catAx>
        <c:axId val="6622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Deflection</a:t>
                </a:r>
                <a:r>
                  <a:rPr lang="en-SG" baseline="0"/>
                  <a:t> in metres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7016"/>
        <c:crosses val="autoZero"/>
        <c:auto val="1"/>
        <c:lblAlgn val="ctr"/>
        <c:lblOffset val="100"/>
        <c:noMultiLvlLbl val="0"/>
      </c:catAx>
      <c:valAx>
        <c:axId val="6622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Nmber of locations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Melbourne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Melbourne!$H$16:$H$55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Melbourne!$I$16:$I$55</c:f>
              <c:numCache>
                <c:formatCode>General</c:formatCode>
                <c:ptCount val="40"/>
                <c:pt idx="0">
                  <c:v>1711</c:v>
                </c:pt>
                <c:pt idx="1">
                  <c:v>503</c:v>
                </c:pt>
                <c:pt idx="2">
                  <c:v>195</c:v>
                </c:pt>
                <c:pt idx="3">
                  <c:v>141</c:v>
                </c:pt>
                <c:pt idx="4">
                  <c:v>159</c:v>
                </c:pt>
                <c:pt idx="5">
                  <c:v>81</c:v>
                </c:pt>
                <c:pt idx="6">
                  <c:v>63</c:v>
                </c:pt>
                <c:pt idx="7">
                  <c:v>47</c:v>
                </c:pt>
                <c:pt idx="8">
                  <c:v>41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50</c:v>
                </c:pt>
                <c:pt idx="13">
                  <c:v>17</c:v>
                </c:pt>
                <c:pt idx="14">
                  <c:v>31</c:v>
                </c:pt>
                <c:pt idx="15">
                  <c:v>20</c:v>
                </c:pt>
                <c:pt idx="16">
                  <c:v>11</c:v>
                </c:pt>
                <c:pt idx="17">
                  <c:v>34</c:v>
                </c:pt>
                <c:pt idx="18">
                  <c:v>35</c:v>
                </c:pt>
                <c:pt idx="19">
                  <c:v>42</c:v>
                </c:pt>
                <c:pt idx="20">
                  <c:v>18</c:v>
                </c:pt>
                <c:pt idx="21">
                  <c:v>5</c:v>
                </c:pt>
                <c:pt idx="22">
                  <c:v>41</c:v>
                </c:pt>
                <c:pt idx="23">
                  <c:v>21</c:v>
                </c:pt>
                <c:pt idx="24">
                  <c:v>25</c:v>
                </c:pt>
                <c:pt idx="25">
                  <c:v>17</c:v>
                </c:pt>
                <c:pt idx="26">
                  <c:v>8</c:v>
                </c:pt>
                <c:pt idx="27">
                  <c:v>29</c:v>
                </c:pt>
                <c:pt idx="28">
                  <c:v>4</c:v>
                </c:pt>
                <c:pt idx="29">
                  <c:v>10</c:v>
                </c:pt>
                <c:pt idx="30">
                  <c:v>21</c:v>
                </c:pt>
                <c:pt idx="31">
                  <c:v>11</c:v>
                </c:pt>
                <c:pt idx="32">
                  <c:v>36</c:v>
                </c:pt>
                <c:pt idx="33">
                  <c:v>10</c:v>
                </c:pt>
                <c:pt idx="34">
                  <c:v>22</c:v>
                </c:pt>
                <c:pt idx="35">
                  <c:v>24</c:v>
                </c:pt>
                <c:pt idx="36">
                  <c:v>18</c:v>
                </c:pt>
                <c:pt idx="37">
                  <c:v>19</c:v>
                </c:pt>
                <c:pt idx="38">
                  <c:v>14</c:v>
                </c:pt>
                <c:pt idx="3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C-4ACE-85F7-E99B6E04C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5506504"/>
        <c:axId val="655505192"/>
      </c:barChart>
      <c:catAx>
        <c:axId val="65550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Deflection in metres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5192"/>
        <c:crosses val="autoZero"/>
        <c:auto val="1"/>
        <c:lblAlgn val="ctr"/>
        <c:lblOffset val="100"/>
        <c:noMultiLvlLbl val="0"/>
      </c:catAx>
      <c:valAx>
        <c:axId val="65550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Nmber of locations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Perth 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Perth!$H$16:$H$55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Perth!$I$16:$I$55</c:f>
              <c:numCache>
                <c:formatCode>General</c:formatCode>
                <c:ptCount val="40"/>
                <c:pt idx="0">
                  <c:v>1753</c:v>
                </c:pt>
                <c:pt idx="1">
                  <c:v>509</c:v>
                </c:pt>
                <c:pt idx="2">
                  <c:v>170</c:v>
                </c:pt>
                <c:pt idx="3">
                  <c:v>150</c:v>
                </c:pt>
                <c:pt idx="4">
                  <c:v>166</c:v>
                </c:pt>
                <c:pt idx="5">
                  <c:v>90</c:v>
                </c:pt>
                <c:pt idx="6">
                  <c:v>81</c:v>
                </c:pt>
                <c:pt idx="7">
                  <c:v>62</c:v>
                </c:pt>
                <c:pt idx="8">
                  <c:v>43</c:v>
                </c:pt>
                <c:pt idx="9">
                  <c:v>35</c:v>
                </c:pt>
                <c:pt idx="10">
                  <c:v>22</c:v>
                </c:pt>
                <c:pt idx="11">
                  <c:v>49</c:v>
                </c:pt>
                <c:pt idx="12">
                  <c:v>35</c:v>
                </c:pt>
                <c:pt idx="13">
                  <c:v>13</c:v>
                </c:pt>
                <c:pt idx="14">
                  <c:v>27</c:v>
                </c:pt>
                <c:pt idx="15">
                  <c:v>26</c:v>
                </c:pt>
                <c:pt idx="16">
                  <c:v>13</c:v>
                </c:pt>
                <c:pt idx="17">
                  <c:v>32</c:v>
                </c:pt>
                <c:pt idx="18">
                  <c:v>27</c:v>
                </c:pt>
                <c:pt idx="19">
                  <c:v>45</c:v>
                </c:pt>
                <c:pt idx="20">
                  <c:v>20</c:v>
                </c:pt>
                <c:pt idx="21">
                  <c:v>6</c:v>
                </c:pt>
                <c:pt idx="22">
                  <c:v>33</c:v>
                </c:pt>
                <c:pt idx="23">
                  <c:v>18</c:v>
                </c:pt>
                <c:pt idx="24">
                  <c:v>19</c:v>
                </c:pt>
                <c:pt idx="25">
                  <c:v>15</c:v>
                </c:pt>
                <c:pt idx="26">
                  <c:v>12</c:v>
                </c:pt>
                <c:pt idx="27">
                  <c:v>22</c:v>
                </c:pt>
                <c:pt idx="28">
                  <c:v>3</c:v>
                </c:pt>
                <c:pt idx="29">
                  <c:v>6</c:v>
                </c:pt>
                <c:pt idx="30">
                  <c:v>14</c:v>
                </c:pt>
                <c:pt idx="31">
                  <c:v>9</c:v>
                </c:pt>
                <c:pt idx="32">
                  <c:v>28</c:v>
                </c:pt>
                <c:pt idx="33">
                  <c:v>5</c:v>
                </c:pt>
                <c:pt idx="34">
                  <c:v>20</c:v>
                </c:pt>
                <c:pt idx="35">
                  <c:v>27</c:v>
                </c:pt>
                <c:pt idx="36">
                  <c:v>25</c:v>
                </c:pt>
                <c:pt idx="37">
                  <c:v>16</c:v>
                </c:pt>
                <c:pt idx="38">
                  <c:v>14</c:v>
                </c:pt>
                <c:pt idx="3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1-4488-96ED-FBED30A8D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273736"/>
        <c:axId val="567271768"/>
      </c:barChart>
      <c:catAx>
        <c:axId val="56727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Deflection in metres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71768"/>
        <c:crosses val="autoZero"/>
        <c:auto val="1"/>
        <c:lblAlgn val="ctr"/>
        <c:lblOffset val="100"/>
        <c:noMultiLvlLbl val="0"/>
      </c:catAx>
      <c:valAx>
        <c:axId val="5672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Nmber of locations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7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14</xdr:row>
      <xdr:rowOff>179070</xdr:rowOff>
    </xdr:from>
    <xdr:to>
      <xdr:col>20</xdr:col>
      <xdr:colOff>571500</xdr:colOff>
      <xdr:row>38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67D5C-599D-40AD-B611-2DC549701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11430</xdr:rowOff>
    </xdr:from>
    <xdr:to>
      <xdr:col>21</xdr:col>
      <xdr:colOff>571500</xdr:colOff>
      <xdr:row>36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8D028-4E39-4960-851D-B64C41551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14</xdr:row>
      <xdr:rowOff>171450</xdr:rowOff>
    </xdr:from>
    <xdr:to>
      <xdr:col>22</xdr:col>
      <xdr:colOff>388620</xdr:colOff>
      <xdr:row>36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4FB98F-6597-4783-8353-54E967826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14</xdr:row>
      <xdr:rowOff>179070</xdr:rowOff>
    </xdr:from>
    <xdr:to>
      <xdr:col>22</xdr:col>
      <xdr:colOff>388620</xdr:colOff>
      <xdr:row>36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D506B3-AD82-4463-AF1F-08969F8EA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76E5-E5B2-4CF0-A0E2-DD121F3844B2}">
  <dimension ref="A1:P54"/>
  <sheetViews>
    <sheetView tabSelected="1" topLeftCell="A11" workbookViewId="0">
      <selection activeCell="W19" sqref="W19"/>
    </sheetView>
  </sheetViews>
  <sheetFormatPr defaultRowHeight="14.4" x14ac:dyDescent="0.3"/>
  <cols>
    <col min="1" max="1" width="6.6640625" bestFit="1" customWidth="1"/>
    <col min="2" max="2" width="12" bestFit="1" customWidth="1"/>
    <col min="3" max="3" width="9.21875" bestFit="1" customWidth="1"/>
    <col min="4" max="5" width="12" bestFit="1" customWidth="1"/>
    <col min="6" max="6" width="8.77734375" bestFit="1" customWidth="1"/>
    <col min="7" max="7" width="5" bestFit="1" customWidth="1"/>
    <col min="8" max="8" width="7.6640625" customWidth="1"/>
    <col min="9" max="9" width="7.5546875" bestFit="1" customWidth="1"/>
    <col min="10" max="10" width="4.77734375" bestFit="1" customWidth="1"/>
    <col min="11" max="11" width="4.109375" bestFit="1" customWidth="1"/>
    <col min="12" max="12" width="10" bestFit="1" customWidth="1"/>
    <col min="13" max="13" width="11.6640625" bestFit="1" customWidth="1"/>
    <col min="16" max="16" width="7.55468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6" x14ac:dyDescent="0.3">
      <c r="A2" t="s">
        <v>6</v>
      </c>
      <c r="B2" t="s">
        <v>7</v>
      </c>
      <c r="C2" t="s">
        <v>8</v>
      </c>
      <c r="D2">
        <v>47.733319000000002</v>
      </c>
      <c r="E2">
        <v>-122.361807</v>
      </c>
      <c r="H2" t="s">
        <v>9</v>
      </c>
      <c r="I2" t="str">
        <f>"'"&amp;A2&amp;"'"</f>
        <v>'Seattle'</v>
      </c>
      <c r="J2" t="str">
        <f t="shared" ref="J2:K2" si="0">"'"&amp;B2&amp;"'"</f>
        <v>'WA'</v>
      </c>
      <c r="K2" t="str">
        <f t="shared" si="0"/>
        <v>'US'</v>
      </c>
      <c r="L2">
        <f>D2</f>
        <v>47.733319000000002</v>
      </c>
      <c r="M2">
        <f>E2</f>
        <v>-122.361807</v>
      </c>
      <c r="P2" t="str">
        <f>H2&amp;I2&amp;","&amp;J2&amp;","&amp;K2&amp;","&amp;L2&amp;","&amp;M2&amp;")"</f>
        <v>INSERT INTO COORDINATES ([CITY] ,[STATE] ,[COUNTRY] ,[LAT] ,[LONG]) VALUES ('Seattle','WA','US',47.733319,-122.361807)</v>
      </c>
    </row>
    <row r="3" spans="1:16" x14ac:dyDescent="0.3">
      <c r="A3" t="s">
        <v>6</v>
      </c>
      <c r="B3" t="s">
        <v>7</v>
      </c>
      <c r="C3" t="s">
        <v>8</v>
      </c>
      <c r="D3">
        <v>47.733341000000003</v>
      </c>
      <c r="E3">
        <v>-122.296588</v>
      </c>
      <c r="H3" t="s">
        <v>9</v>
      </c>
      <c r="I3" t="str">
        <f t="shared" ref="I3:I11" si="1">"'"&amp;A3&amp;"'"</f>
        <v>'Seattle'</v>
      </c>
      <c r="J3" t="str">
        <f t="shared" ref="J3:J11" si="2">"'"&amp;B3&amp;"'"</f>
        <v>'WA'</v>
      </c>
      <c r="K3" t="str">
        <f t="shared" ref="K3:K11" si="3">"'"&amp;C3&amp;"'"</f>
        <v>'US'</v>
      </c>
      <c r="L3">
        <f t="shared" ref="L3:L11" si="4">D3</f>
        <v>47.733341000000003</v>
      </c>
      <c r="M3">
        <f t="shared" ref="M3:M11" si="5">E3</f>
        <v>-122.296588</v>
      </c>
      <c r="P3" t="str">
        <f t="shared" ref="P3:P11" si="6">H3&amp;I3&amp;","&amp;J3&amp;","&amp;K3&amp;","&amp;L3&amp;","&amp;M3&amp;")"</f>
        <v>INSERT INTO COORDINATES ([CITY] ,[STATE] ,[COUNTRY] ,[LAT] ,[LONG]) VALUES ('Seattle','WA','US',47.733341,-122.296588)</v>
      </c>
    </row>
    <row r="4" spans="1:16" x14ac:dyDescent="0.3">
      <c r="A4" t="s">
        <v>6</v>
      </c>
      <c r="B4" t="s">
        <v>7</v>
      </c>
      <c r="C4" t="s">
        <v>8</v>
      </c>
      <c r="D4">
        <v>47.643948000000002</v>
      </c>
      <c r="E4">
        <v>-122.414857</v>
      </c>
      <c r="H4" t="s">
        <v>9</v>
      </c>
      <c r="I4" t="str">
        <f t="shared" si="1"/>
        <v>'Seattle'</v>
      </c>
      <c r="J4" t="str">
        <f t="shared" si="2"/>
        <v>'WA'</v>
      </c>
      <c r="K4" t="str">
        <f t="shared" si="3"/>
        <v>'US'</v>
      </c>
      <c r="L4">
        <f t="shared" si="4"/>
        <v>47.643948000000002</v>
      </c>
      <c r="M4">
        <f t="shared" si="5"/>
        <v>-122.414857</v>
      </c>
      <c r="P4" t="str">
        <f t="shared" si="6"/>
        <v>INSERT INTO COORDINATES ([CITY] ,[STATE] ,[COUNTRY] ,[LAT] ,[LONG]) VALUES ('Seattle','WA','US',47.643948,-122.414857)</v>
      </c>
    </row>
    <row r="5" spans="1:16" x14ac:dyDescent="0.3">
      <c r="A5" t="s">
        <v>6</v>
      </c>
      <c r="B5" t="s">
        <v>7</v>
      </c>
      <c r="C5" t="s">
        <v>8</v>
      </c>
      <c r="D5">
        <v>47.648992999999997</v>
      </c>
      <c r="E5">
        <v>-122.276329</v>
      </c>
      <c r="H5" t="s">
        <v>9</v>
      </c>
      <c r="I5" t="str">
        <f t="shared" si="1"/>
        <v>'Seattle'</v>
      </c>
      <c r="J5" t="str">
        <f t="shared" si="2"/>
        <v>'WA'</v>
      </c>
      <c r="K5" t="str">
        <f t="shared" si="3"/>
        <v>'US'</v>
      </c>
      <c r="L5">
        <f t="shared" si="4"/>
        <v>47.648992999999997</v>
      </c>
      <c r="M5">
        <f t="shared" si="5"/>
        <v>-122.276329</v>
      </c>
      <c r="P5" t="str">
        <f t="shared" si="6"/>
        <v>INSERT INTO COORDINATES ([CITY] ,[STATE] ,[COUNTRY] ,[LAT] ,[LONG]) VALUES ('Seattle','WA','US',47.648993,-122.276329)</v>
      </c>
    </row>
    <row r="6" spans="1:16" x14ac:dyDescent="0.3">
      <c r="A6" t="s">
        <v>6</v>
      </c>
      <c r="B6" t="s">
        <v>7</v>
      </c>
      <c r="C6" t="s">
        <v>8</v>
      </c>
      <c r="D6">
        <v>47.640476</v>
      </c>
      <c r="E6">
        <v>-122.27699200000001</v>
      </c>
      <c r="H6" t="s">
        <v>9</v>
      </c>
      <c r="I6" t="str">
        <f t="shared" si="1"/>
        <v>'Seattle'</v>
      </c>
      <c r="J6" t="str">
        <f t="shared" si="2"/>
        <v>'WA'</v>
      </c>
      <c r="K6" t="str">
        <f t="shared" si="3"/>
        <v>'US'</v>
      </c>
      <c r="L6">
        <f t="shared" si="4"/>
        <v>47.640476</v>
      </c>
      <c r="M6">
        <f t="shared" si="5"/>
        <v>-122.27699200000001</v>
      </c>
      <c r="P6" t="str">
        <f t="shared" si="6"/>
        <v>INSERT INTO COORDINATES ([CITY] ,[STATE] ,[COUNTRY] ,[LAT] ,[LONG]) VALUES ('Seattle','WA','US',47.640476,-122.276992)</v>
      </c>
    </row>
    <row r="7" spans="1:16" x14ac:dyDescent="0.3">
      <c r="A7" t="s">
        <v>6</v>
      </c>
      <c r="B7" t="s">
        <v>7</v>
      </c>
      <c r="C7" t="s">
        <v>8</v>
      </c>
      <c r="D7">
        <v>47.595126</v>
      </c>
      <c r="E7">
        <v>-122.385728</v>
      </c>
      <c r="H7" t="s">
        <v>9</v>
      </c>
      <c r="I7" t="str">
        <f t="shared" si="1"/>
        <v>'Seattle'</v>
      </c>
      <c r="J7" t="str">
        <f t="shared" si="2"/>
        <v>'WA'</v>
      </c>
      <c r="K7" t="str">
        <f t="shared" si="3"/>
        <v>'US'</v>
      </c>
      <c r="L7">
        <f t="shared" si="4"/>
        <v>47.595126</v>
      </c>
      <c r="M7">
        <f t="shared" si="5"/>
        <v>-122.385728</v>
      </c>
      <c r="P7" t="str">
        <f t="shared" si="6"/>
        <v>INSERT INTO COORDINATES ([CITY] ,[STATE] ,[COUNTRY] ,[LAT] ,[LONG]) VALUES ('Seattle','WA','US',47.595126,-122.385728)</v>
      </c>
    </row>
    <row r="8" spans="1:16" x14ac:dyDescent="0.3">
      <c r="A8" t="s">
        <v>6</v>
      </c>
      <c r="B8" t="s">
        <v>7</v>
      </c>
      <c r="C8" t="s">
        <v>8</v>
      </c>
      <c r="D8">
        <v>47.499127999999999</v>
      </c>
      <c r="E8">
        <v>-122.376103</v>
      </c>
      <c r="H8" t="s">
        <v>9</v>
      </c>
      <c r="I8" t="str">
        <f t="shared" si="1"/>
        <v>'Seattle'</v>
      </c>
      <c r="J8" t="str">
        <f t="shared" si="2"/>
        <v>'WA'</v>
      </c>
      <c r="K8" t="str">
        <f t="shared" si="3"/>
        <v>'US'</v>
      </c>
      <c r="L8">
        <f t="shared" si="4"/>
        <v>47.499127999999999</v>
      </c>
      <c r="M8">
        <f t="shared" si="5"/>
        <v>-122.376103</v>
      </c>
      <c r="P8" t="str">
        <f t="shared" si="6"/>
        <v>INSERT INTO COORDINATES ([CITY] ,[STATE] ,[COUNTRY] ,[LAT] ,[LONG]) VALUES ('Seattle','WA','US',47.499128,-122.376103)</v>
      </c>
    </row>
    <row r="9" spans="1:16" x14ac:dyDescent="0.3">
      <c r="A9" t="s">
        <v>6</v>
      </c>
      <c r="B9" t="s">
        <v>7</v>
      </c>
      <c r="C9" t="s">
        <v>8</v>
      </c>
      <c r="D9">
        <v>47.503442999999997</v>
      </c>
      <c r="E9">
        <v>-122.251462</v>
      </c>
      <c r="H9" t="s">
        <v>9</v>
      </c>
      <c r="I9" t="str">
        <f t="shared" si="1"/>
        <v>'Seattle'</v>
      </c>
      <c r="J9" t="str">
        <f t="shared" si="2"/>
        <v>'WA'</v>
      </c>
      <c r="K9" t="str">
        <f t="shared" si="3"/>
        <v>'US'</v>
      </c>
      <c r="L9">
        <f t="shared" si="4"/>
        <v>47.503442999999997</v>
      </c>
      <c r="M9">
        <f t="shared" si="5"/>
        <v>-122.251462</v>
      </c>
      <c r="P9" t="str">
        <f t="shared" si="6"/>
        <v>INSERT INTO COORDINATES ([CITY] ,[STATE] ,[COUNTRY] ,[LAT] ,[LONG]) VALUES ('Seattle','WA','US',47.503443,-122.251462)</v>
      </c>
    </row>
    <row r="10" spans="1:16" x14ac:dyDescent="0.3">
      <c r="A10" t="s">
        <v>6</v>
      </c>
      <c r="B10" t="s">
        <v>7</v>
      </c>
      <c r="C10" t="s">
        <v>8</v>
      </c>
      <c r="D10">
        <v>47.522170000000003</v>
      </c>
      <c r="E10">
        <v>-122.314903</v>
      </c>
      <c r="H10" t="s">
        <v>9</v>
      </c>
      <c r="I10" t="str">
        <f t="shared" si="1"/>
        <v>'Seattle'</v>
      </c>
      <c r="J10" t="str">
        <f t="shared" si="2"/>
        <v>'WA'</v>
      </c>
      <c r="K10" t="str">
        <f t="shared" si="3"/>
        <v>'US'</v>
      </c>
      <c r="L10">
        <f t="shared" si="4"/>
        <v>47.522170000000003</v>
      </c>
      <c r="M10">
        <f t="shared" si="5"/>
        <v>-122.314903</v>
      </c>
      <c r="P10" t="str">
        <f t="shared" si="6"/>
        <v>INSERT INTO COORDINATES ([CITY] ,[STATE] ,[COUNTRY] ,[LAT] ,[LONG]) VALUES ('Seattle','WA','US',47.52217,-122.314903)</v>
      </c>
    </row>
    <row r="11" spans="1:16" x14ac:dyDescent="0.3">
      <c r="A11" t="s">
        <v>6</v>
      </c>
      <c r="B11" t="s">
        <v>7</v>
      </c>
      <c r="C11" t="s">
        <v>8</v>
      </c>
      <c r="D11">
        <v>47.620086000000001</v>
      </c>
      <c r="E11">
        <v>-122.320915</v>
      </c>
      <c r="H11" t="s">
        <v>9</v>
      </c>
      <c r="I11" t="str">
        <f t="shared" si="1"/>
        <v>'Seattle'</v>
      </c>
      <c r="J11" t="str">
        <f t="shared" si="2"/>
        <v>'WA'</v>
      </c>
      <c r="K11" t="str">
        <f t="shared" si="3"/>
        <v>'US'</v>
      </c>
      <c r="L11">
        <f t="shared" si="4"/>
        <v>47.620086000000001</v>
      </c>
      <c r="M11">
        <f t="shared" si="5"/>
        <v>-122.320915</v>
      </c>
      <c r="P11" t="str">
        <f t="shared" si="6"/>
        <v>INSERT INTO COORDINATES ([CITY] ,[STATE] ,[COUNTRY] ,[LAT] ,[LONG]) VALUES ('Seattle','WA','US',47.620086,-122.320915)</v>
      </c>
    </row>
    <row r="15" spans="1:16" x14ac:dyDescent="0.3">
      <c r="A15" t="s">
        <v>10</v>
      </c>
      <c r="B15" t="s">
        <v>11</v>
      </c>
      <c r="C15" t="s">
        <v>12</v>
      </c>
    </row>
    <row r="16" spans="1:16" x14ac:dyDescent="0.3">
      <c r="A16">
        <v>5</v>
      </c>
      <c r="B16">
        <v>1.674242912722</v>
      </c>
      <c r="C16">
        <v>2477</v>
      </c>
      <c r="D16">
        <f>C16*B16</f>
        <v>4147.0996948123939</v>
      </c>
      <c r="F16">
        <f>A16</f>
        <v>5</v>
      </c>
      <c r="G16">
        <f>C16</f>
        <v>2477</v>
      </c>
    </row>
    <row r="17" spans="1:7" x14ac:dyDescent="0.3">
      <c r="A17">
        <v>10</v>
      </c>
      <c r="B17">
        <v>7.1680574618569999</v>
      </c>
      <c r="C17">
        <v>556</v>
      </c>
      <c r="D17">
        <f t="shared" ref="D17:D53" si="7">C17*B17</f>
        <v>3985.439948792492</v>
      </c>
      <c r="F17">
        <f t="shared" ref="F17:F53" si="8">A17</f>
        <v>10</v>
      </c>
      <c r="G17">
        <f t="shared" ref="G17:G53" si="9">C17</f>
        <v>556</v>
      </c>
    </row>
    <row r="18" spans="1:7" x14ac:dyDescent="0.3">
      <c r="A18">
        <v>15</v>
      </c>
      <c r="B18">
        <v>12.249138919789001</v>
      </c>
      <c r="C18">
        <v>241</v>
      </c>
      <c r="D18">
        <f t="shared" si="7"/>
        <v>2952.0424796691491</v>
      </c>
      <c r="F18">
        <f t="shared" si="8"/>
        <v>15</v>
      </c>
      <c r="G18">
        <f t="shared" si="9"/>
        <v>241</v>
      </c>
    </row>
    <row r="19" spans="1:7" x14ac:dyDescent="0.3">
      <c r="A19">
        <v>20</v>
      </c>
      <c r="B19">
        <v>17.015208006047999</v>
      </c>
      <c r="C19">
        <v>168</v>
      </c>
      <c r="D19">
        <f t="shared" si="7"/>
        <v>2858.5549450160638</v>
      </c>
      <c r="F19">
        <f t="shared" si="8"/>
        <v>20</v>
      </c>
      <c r="G19">
        <f t="shared" si="9"/>
        <v>168</v>
      </c>
    </row>
    <row r="20" spans="1:7" x14ac:dyDescent="0.3">
      <c r="A20">
        <v>25</v>
      </c>
      <c r="B20">
        <v>22.620209916901</v>
      </c>
      <c r="C20">
        <v>80</v>
      </c>
      <c r="D20">
        <f t="shared" si="7"/>
        <v>1809.6167933520801</v>
      </c>
      <c r="F20">
        <f t="shared" si="8"/>
        <v>25</v>
      </c>
      <c r="G20">
        <f t="shared" si="9"/>
        <v>80</v>
      </c>
    </row>
    <row r="21" spans="1:7" x14ac:dyDescent="0.3">
      <c r="A21">
        <v>30</v>
      </c>
      <c r="B21">
        <v>28.208906922792998</v>
      </c>
      <c r="C21">
        <v>90</v>
      </c>
      <c r="D21">
        <f t="shared" si="7"/>
        <v>2538.8016230513699</v>
      </c>
      <c r="F21">
        <f t="shared" si="8"/>
        <v>30</v>
      </c>
      <c r="G21">
        <f t="shared" si="9"/>
        <v>90</v>
      </c>
    </row>
    <row r="22" spans="1:7" x14ac:dyDescent="0.3">
      <c r="A22">
        <v>35</v>
      </c>
      <c r="B22">
        <v>32.392665731477997</v>
      </c>
      <c r="C22">
        <v>103</v>
      </c>
      <c r="D22">
        <f t="shared" si="7"/>
        <v>3336.4445703422339</v>
      </c>
      <c r="F22">
        <f t="shared" si="8"/>
        <v>35</v>
      </c>
      <c r="G22">
        <f t="shared" si="9"/>
        <v>103</v>
      </c>
    </row>
    <row r="23" spans="1:7" x14ac:dyDescent="0.3">
      <c r="A23">
        <v>40</v>
      </c>
      <c r="B23">
        <v>36.584464255461</v>
      </c>
      <c r="C23">
        <v>59</v>
      </c>
      <c r="D23">
        <f t="shared" si="7"/>
        <v>2158.4833910721991</v>
      </c>
      <c r="F23">
        <f t="shared" si="8"/>
        <v>40</v>
      </c>
      <c r="G23">
        <f t="shared" si="9"/>
        <v>59</v>
      </c>
    </row>
    <row r="24" spans="1:7" x14ac:dyDescent="0.3">
      <c r="A24">
        <v>45</v>
      </c>
      <c r="B24">
        <v>41.536448279222</v>
      </c>
      <c r="C24">
        <v>153</v>
      </c>
      <c r="D24">
        <f t="shared" si="7"/>
        <v>6355.0765867209657</v>
      </c>
      <c r="F24">
        <f t="shared" si="8"/>
        <v>45</v>
      </c>
      <c r="G24">
        <f t="shared" si="9"/>
        <v>153</v>
      </c>
    </row>
    <row r="25" spans="1:7" x14ac:dyDescent="0.3">
      <c r="A25">
        <v>50</v>
      </c>
      <c r="B25">
        <v>46.506018326765002</v>
      </c>
      <c r="C25">
        <v>143</v>
      </c>
      <c r="D25">
        <f t="shared" si="7"/>
        <v>6650.3606207273951</v>
      </c>
      <c r="F25">
        <f t="shared" si="8"/>
        <v>50</v>
      </c>
      <c r="G25">
        <f t="shared" si="9"/>
        <v>143</v>
      </c>
    </row>
    <row r="26" spans="1:7" x14ac:dyDescent="0.3">
      <c r="A26">
        <v>55</v>
      </c>
      <c r="B26">
        <v>52.055712405591002</v>
      </c>
      <c r="C26">
        <v>33</v>
      </c>
      <c r="D26">
        <f t="shared" si="7"/>
        <v>1717.8385093845031</v>
      </c>
      <c r="F26">
        <f t="shared" si="8"/>
        <v>55</v>
      </c>
      <c r="G26">
        <f t="shared" si="9"/>
        <v>33</v>
      </c>
    </row>
    <row r="27" spans="1:7" x14ac:dyDescent="0.3">
      <c r="A27">
        <v>60</v>
      </c>
      <c r="B27">
        <v>57.552295151446003</v>
      </c>
      <c r="C27">
        <v>16</v>
      </c>
      <c r="D27">
        <f t="shared" si="7"/>
        <v>920.83672242313605</v>
      </c>
      <c r="F27">
        <f t="shared" si="8"/>
        <v>60</v>
      </c>
      <c r="G27">
        <f t="shared" si="9"/>
        <v>16</v>
      </c>
    </row>
    <row r="28" spans="1:7" x14ac:dyDescent="0.3">
      <c r="A28">
        <v>65</v>
      </c>
      <c r="B28">
        <v>64.207306234859999</v>
      </c>
      <c r="C28">
        <v>8</v>
      </c>
      <c r="D28">
        <f t="shared" si="7"/>
        <v>513.65844987887999</v>
      </c>
      <c r="F28">
        <f t="shared" si="8"/>
        <v>65</v>
      </c>
      <c r="G28">
        <f t="shared" si="9"/>
        <v>8</v>
      </c>
    </row>
    <row r="29" spans="1:7" x14ac:dyDescent="0.3">
      <c r="A29">
        <v>70</v>
      </c>
      <c r="B29">
        <v>67.329138785701005</v>
      </c>
      <c r="C29">
        <v>34</v>
      </c>
      <c r="D29">
        <f t="shared" si="7"/>
        <v>2289.190718713834</v>
      </c>
      <c r="F29">
        <f t="shared" si="8"/>
        <v>70</v>
      </c>
      <c r="G29">
        <f t="shared" si="9"/>
        <v>34</v>
      </c>
    </row>
    <row r="30" spans="1:7" x14ac:dyDescent="0.3">
      <c r="A30">
        <v>75</v>
      </c>
      <c r="B30">
        <v>71.515988897705</v>
      </c>
      <c r="C30">
        <v>35</v>
      </c>
      <c r="D30">
        <f t="shared" si="7"/>
        <v>2503.0596114196751</v>
      </c>
      <c r="F30">
        <f t="shared" si="8"/>
        <v>75</v>
      </c>
      <c r="G30">
        <f t="shared" si="9"/>
        <v>35</v>
      </c>
    </row>
    <row r="31" spans="1:7" x14ac:dyDescent="0.3">
      <c r="A31">
        <v>80</v>
      </c>
      <c r="B31">
        <v>78.253857092347999</v>
      </c>
      <c r="C31">
        <v>18</v>
      </c>
      <c r="D31">
        <f t="shared" si="7"/>
        <v>1408.5694276622639</v>
      </c>
      <c r="F31">
        <f t="shared" si="8"/>
        <v>80</v>
      </c>
      <c r="G31">
        <f t="shared" si="9"/>
        <v>18</v>
      </c>
    </row>
    <row r="32" spans="1:7" x14ac:dyDescent="0.3">
      <c r="A32">
        <v>85</v>
      </c>
      <c r="B32">
        <v>82.814805035849005</v>
      </c>
      <c r="C32">
        <v>33</v>
      </c>
      <c r="D32">
        <f t="shared" si="7"/>
        <v>2732.8885661830172</v>
      </c>
      <c r="F32">
        <f t="shared" si="8"/>
        <v>85</v>
      </c>
      <c r="G32">
        <f t="shared" si="9"/>
        <v>33</v>
      </c>
    </row>
    <row r="33" spans="1:14" x14ac:dyDescent="0.3">
      <c r="A33">
        <v>90</v>
      </c>
      <c r="B33">
        <v>88.226109968746997</v>
      </c>
      <c r="C33">
        <v>27</v>
      </c>
      <c r="D33">
        <f t="shared" si="7"/>
        <v>2382.1049691561689</v>
      </c>
      <c r="F33">
        <f t="shared" si="8"/>
        <v>90</v>
      </c>
      <c r="G33">
        <f t="shared" si="9"/>
        <v>27</v>
      </c>
    </row>
    <row r="34" spans="1:14" x14ac:dyDescent="0.3">
      <c r="A34">
        <v>95</v>
      </c>
      <c r="B34">
        <v>92.206606220715003</v>
      </c>
      <c r="C34">
        <v>54</v>
      </c>
      <c r="D34">
        <f t="shared" si="7"/>
        <v>4979.1567359186101</v>
      </c>
      <c r="F34">
        <f t="shared" si="8"/>
        <v>95</v>
      </c>
      <c r="G34">
        <f t="shared" si="9"/>
        <v>54</v>
      </c>
    </row>
    <row r="35" spans="1:14" x14ac:dyDescent="0.3">
      <c r="A35">
        <v>100</v>
      </c>
      <c r="B35">
        <v>98.134866610135006</v>
      </c>
      <c r="C35">
        <v>64</v>
      </c>
      <c r="D35">
        <f t="shared" si="7"/>
        <v>6280.6314630486404</v>
      </c>
      <c r="F35">
        <f t="shared" si="8"/>
        <v>100</v>
      </c>
      <c r="G35">
        <f t="shared" si="9"/>
        <v>64</v>
      </c>
    </row>
    <row r="36" spans="1:14" x14ac:dyDescent="0.3">
      <c r="A36">
        <v>105</v>
      </c>
      <c r="B36">
        <v>101.789508072711</v>
      </c>
      <c r="C36">
        <v>49</v>
      </c>
      <c r="D36">
        <f t="shared" si="7"/>
        <v>4987.6858955628395</v>
      </c>
      <c r="F36">
        <f t="shared" si="8"/>
        <v>105</v>
      </c>
      <c r="G36">
        <f t="shared" si="9"/>
        <v>49</v>
      </c>
    </row>
    <row r="37" spans="1:14" x14ac:dyDescent="0.3">
      <c r="A37">
        <v>110</v>
      </c>
      <c r="B37">
        <v>108.875180483451</v>
      </c>
      <c r="C37">
        <v>55</v>
      </c>
      <c r="D37">
        <f t="shared" si="7"/>
        <v>5988.1349265898052</v>
      </c>
      <c r="F37">
        <f t="shared" si="8"/>
        <v>110</v>
      </c>
      <c r="G37">
        <f t="shared" si="9"/>
        <v>55</v>
      </c>
    </row>
    <row r="38" spans="1:14" x14ac:dyDescent="0.3">
      <c r="A38">
        <v>115</v>
      </c>
      <c r="B38">
        <v>113.09748441424</v>
      </c>
      <c r="C38">
        <v>9</v>
      </c>
      <c r="D38">
        <f t="shared" si="7"/>
        <v>1017.8773597281599</v>
      </c>
      <c r="F38">
        <f t="shared" si="8"/>
        <v>115</v>
      </c>
      <c r="G38">
        <f t="shared" si="9"/>
        <v>9</v>
      </c>
    </row>
    <row r="39" spans="1:14" x14ac:dyDescent="0.3">
      <c r="A39">
        <v>120</v>
      </c>
      <c r="B39">
        <v>117.738323768719</v>
      </c>
      <c r="C39">
        <v>34</v>
      </c>
      <c r="D39">
        <f t="shared" si="7"/>
        <v>4003.1030081364461</v>
      </c>
      <c r="F39">
        <f t="shared" si="8"/>
        <v>120</v>
      </c>
      <c r="G39">
        <f t="shared" si="9"/>
        <v>34</v>
      </c>
    </row>
    <row r="40" spans="1:14" x14ac:dyDescent="0.3">
      <c r="A40">
        <v>125</v>
      </c>
      <c r="B40">
        <v>123.50223613488799</v>
      </c>
      <c r="C40">
        <v>18</v>
      </c>
      <c r="D40">
        <f t="shared" si="7"/>
        <v>2223.0402504279837</v>
      </c>
      <c r="F40">
        <f t="shared" si="8"/>
        <v>125</v>
      </c>
      <c r="G40">
        <f t="shared" si="9"/>
        <v>18</v>
      </c>
    </row>
    <row r="41" spans="1:14" x14ac:dyDescent="0.3">
      <c r="A41">
        <v>130</v>
      </c>
      <c r="B41">
        <v>128.09151636716899</v>
      </c>
      <c r="C41">
        <v>6</v>
      </c>
      <c r="D41">
        <f t="shared" si="7"/>
        <v>768.54909820301395</v>
      </c>
      <c r="F41">
        <f t="shared" si="8"/>
        <v>130</v>
      </c>
      <c r="G41">
        <f t="shared" si="9"/>
        <v>6</v>
      </c>
      <c r="M41" t="s">
        <v>16</v>
      </c>
      <c r="N41">
        <f>D54/C54</f>
        <v>23.480022446895262</v>
      </c>
    </row>
    <row r="42" spans="1:14" x14ac:dyDescent="0.3">
      <c r="A42">
        <v>135</v>
      </c>
      <c r="B42">
        <v>133.113590854514</v>
      </c>
      <c r="C42">
        <v>30</v>
      </c>
      <c r="D42">
        <f t="shared" si="7"/>
        <v>3993.4077256354199</v>
      </c>
      <c r="F42">
        <f t="shared" si="8"/>
        <v>135</v>
      </c>
      <c r="G42">
        <f t="shared" si="9"/>
        <v>30</v>
      </c>
      <c r="N42" t="s">
        <v>31</v>
      </c>
    </row>
    <row r="43" spans="1:14" x14ac:dyDescent="0.3">
      <c r="A43">
        <v>150</v>
      </c>
      <c r="B43">
        <v>149.291660219128</v>
      </c>
      <c r="C43">
        <v>6</v>
      </c>
      <c r="D43">
        <f t="shared" si="7"/>
        <v>895.74996131476803</v>
      </c>
      <c r="F43">
        <f t="shared" si="8"/>
        <v>150</v>
      </c>
      <c r="G43">
        <f t="shared" si="9"/>
        <v>6</v>
      </c>
    </row>
    <row r="44" spans="1:14" x14ac:dyDescent="0.3">
      <c r="A44">
        <v>155</v>
      </c>
      <c r="B44">
        <v>151.90245202060001</v>
      </c>
      <c r="C44">
        <v>11</v>
      </c>
      <c r="D44">
        <f t="shared" si="7"/>
        <v>1670.9269722266001</v>
      </c>
      <c r="F44">
        <f t="shared" si="8"/>
        <v>155</v>
      </c>
      <c r="G44">
        <f t="shared" si="9"/>
        <v>11</v>
      </c>
    </row>
    <row r="45" spans="1:14" x14ac:dyDescent="0.3">
      <c r="A45">
        <v>160</v>
      </c>
      <c r="B45">
        <v>158.08452682029201</v>
      </c>
      <c r="C45">
        <v>33</v>
      </c>
      <c r="D45">
        <f t="shared" si="7"/>
        <v>5216.7893850696364</v>
      </c>
      <c r="F45">
        <f t="shared" si="8"/>
        <v>160</v>
      </c>
      <c r="G45">
        <f t="shared" si="9"/>
        <v>33</v>
      </c>
    </row>
    <row r="46" spans="1:14" x14ac:dyDescent="0.3">
      <c r="A46">
        <v>165</v>
      </c>
      <c r="B46">
        <v>164.22549226158901</v>
      </c>
      <c r="C46">
        <v>17</v>
      </c>
      <c r="D46">
        <f t="shared" si="7"/>
        <v>2791.8333684470131</v>
      </c>
      <c r="F46">
        <f t="shared" si="8"/>
        <v>165</v>
      </c>
      <c r="G46">
        <f t="shared" si="9"/>
        <v>17</v>
      </c>
    </row>
    <row r="47" spans="1:14" x14ac:dyDescent="0.3">
      <c r="A47">
        <v>170</v>
      </c>
      <c r="B47">
        <v>165.41105286690399</v>
      </c>
      <c r="C47">
        <v>29</v>
      </c>
      <c r="D47">
        <f t="shared" si="7"/>
        <v>4796.9205331402154</v>
      </c>
      <c r="F47">
        <f t="shared" si="8"/>
        <v>170</v>
      </c>
      <c r="G47">
        <f t="shared" si="9"/>
        <v>29</v>
      </c>
    </row>
    <row r="48" spans="1:14" x14ac:dyDescent="0.3">
      <c r="A48">
        <v>175</v>
      </c>
      <c r="B48">
        <v>172.140757007579</v>
      </c>
      <c r="C48">
        <v>12</v>
      </c>
      <c r="D48">
        <f t="shared" si="7"/>
        <v>2065.6890840909482</v>
      </c>
      <c r="F48">
        <f t="shared" si="8"/>
        <v>175</v>
      </c>
      <c r="G48">
        <f t="shared" si="9"/>
        <v>12</v>
      </c>
    </row>
    <row r="49" spans="1:7" x14ac:dyDescent="0.3">
      <c r="A49">
        <v>180</v>
      </c>
      <c r="B49">
        <v>178.393849946632</v>
      </c>
      <c r="C49">
        <v>14</v>
      </c>
      <c r="D49">
        <f t="shared" si="7"/>
        <v>2497.5138992528482</v>
      </c>
      <c r="F49">
        <f t="shared" si="8"/>
        <v>180</v>
      </c>
      <c r="G49">
        <f t="shared" si="9"/>
        <v>14</v>
      </c>
    </row>
    <row r="50" spans="1:7" x14ac:dyDescent="0.3">
      <c r="A50">
        <v>185</v>
      </c>
      <c r="B50">
        <v>182.51142260837099</v>
      </c>
      <c r="C50">
        <v>8</v>
      </c>
      <c r="D50">
        <f t="shared" si="7"/>
        <v>1460.0913808669679</v>
      </c>
      <c r="F50">
        <f t="shared" si="8"/>
        <v>185</v>
      </c>
      <c r="G50">
        <f t="shared" si="9"/>
        <v>8</v>
      </c>
    </row>
    <row r="51" spans="1:7" x14ac:dyDescent="0.3">
      <c r="A51">
        <v>190</v>
      </c>
      <c r="B51">
        <v>187.129810322476</v>
      </c>
      <c r="C51">
        <v>14</v>
      </c>
      <c r="D51">
        <f t="shared" si="7"/>
        <v>2619.817344514664</v>
      </c>
      <c r="F51">
        <f t="shared" si="8"/>
        <v>190</v>
      </c>
      <c r="G51">
        <f t="shared" si="9"/>
        <v>14</v>
      </c>
    </row>
    <row r="52" spans="1:7" x14ac:dyDescent="0.3">
      <c r="A52">
        <v>195</v>
      </c>
      <c r="B52">
        <v>193.76543402641801</v>
      </c>
      <c r="C52">
        <v>8</v>
      </c>
      <c r="D52">
        <f t="shared" si="7"/>
        <v>1550.1234722113441</v>
      </c>
      <c r="F52">
        <f t="shared" si="8"/>
        <v>195</v>
      </c>
      <c r="G52">
        <f t="shared" si="9"/>
        <v>8</v>
      </c>
    </row>
    <row r="53" spans="1:7" x14ac:dyDescent="0.3">
      <c r="A53">
        <v>200</v>
      </c>
      <c r="B53">
        <v>196.27853132403001</v>
      </c>
      <c r="C53">
        <v>2</v>
      </c>
      <c r="D53">
        <f t="shared" si="7"/>
        <v>392.55706264806003</v>
      </c>
      <c r="F53">
        <f t="shared" si="8"/>
        <v>200</v>
      </c>
      <c r="G53">
        <f t="shared" si="9"/>
        <v>2</v>
      </c>
    </row>
    <row r="54" spans="1:7" x14ac:dyDescent="0.3">
      <c r="C54">
        <f>SUM(C16:C53)</f>
        <v>4747</v>
      </c>
      <c r="D54">
        <f>SUM(D16:D53)</f>
        <v>111459.66655541181</v>
      </c>
      <c r="E54">
        <f>D54/C54</f>
        <v>23.480022446895262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5CEAF-5E66-4B87-9951-D3F5DF5F6D8F}">
  <dimension ref="A1:R54"/>
  <sheetViews>
    <sheetView topLeftCell="A19" workbookViewId="0">
      <selection activeCell="M14" sqref="M14"/>
    </sheetView>
  </sheetViews>
  <sheetFormatPr defaultRowHeight="14.4" x14ac:dyDescent="0.3"/>
  <cols>
    <col min="3" max="3" width="6.6640625" bestFit="1" customWidth="1"/>
    <col min="4" max="4" width="15.44140625" bestFit="1" customWidth="1"/>
    <col min="5" max="5" width="9.21875" bestFit="1" customWidth="1"/>
    <col min="6" max="7" width="12" bestFit="1" customWidth="1"/>
    <col min="8" max="8" width="8.77734375" bestFit="1" customWidth="1"/>
    <col min="9" max="9" width="5" bestFit="1" customWidth="1"/>
    <col min="10" max="10" width="7.6640625" customWidth="1"/>
    <col min="11" max="11" width="7.5546875" bestFit="1" customWidth="1"/>
    <col min="12" max="12" width="4.77734375" bestFit="1" customWidth="1"/>
    <col min="13" max="13" width="4.109375" bestFit="1" customWidth="1"/>
    <col min="14" max="14" width="10" bestFit="1" customWidth="1"/>
    <col min="15" max="15" width="11.6640625" bestFit="1" customWidth="1"/>
    <col min="18" max="18" width="7.5546875" customWidth="1"/>
  </cols>
  <sheetData>
    <row r="1" spans="1:18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18" x14ac:dyDescent="0.3">
      <c r="A2" s="2">
        <v>-33.863191</v>
      </c>
      <c r="B2" s="2">
        <v>151.00637499999999</v>
      </c>
      <c r="C2" t="s">
        <v>14</v>
      </c>
      <c r="D2" t="s">
        <v>15</v>
      </c>
      <c r="E2" t="s">
        <v>13</v>
      </c>
      <c r="F2" s="2">
        <v>-33.863191</v>
      </c>
      <c r="G2" s="2">
        <v>151.00637499999999</v>
      </c>
      <c r="J2" t="s">
        <v>9</v>
      </c>
      <c r="K2" t="str">
        <f>"'"&amp;C2&amp;"'"</f>
        <v>'Sydney'</v>
      </c>
      <c r="L2" t="str">
        <f t="shared" ref="L2:M11" si="0">"'"&amp;D2&amp;"'"</f>
        <v>'NSW'</v>
      </c>
      <c r="M2" t="str">
        <f t="shared" si="0"/>
        <v>'Australia'</v>
      </c>
      <c r="N2">
        <f>F2</f>
        <v>-33.863191</v>
      </c>
      <c r="O2">
        <f>G2</f>
        <v>151.00637499999999</v>
      </c>
      <c r="R2" t="str">
        <f>J2&amp;K2&amp;","&amp;L2&amp;","&amp;M2&amp;","&amp;N2&amp;","&amp;O2&amp;")"</f>
        <v>INSERT INTO COORDINATES ([CITY] ,[STATE] ,[COUNTRY] ,[LAT] ,[LONG]) VALUES ('Sydney','NSW','Australia',-33.863191,151.006375)</v>
      </c>
    </row>
    <row r="3" spans="1:18" x14ac:dyDescent="0.3">
      <c r="A3" s="2">
        <v>-34.011040000000001</v>
      </c>
      <c r="B3" s="2">
        <v>151.210421</v>
      </c>
      <c r="C3" t="s">
        <v>14</v>
      </c>
      <c r="D3" t="s">
        <v>15</v>
      </c>
      <c r="E3" t="s">
        <v>13</v>
      </c>
      <c r="F3" s="2">
        <v>-34.011040000000001</v>
      </c>
      <c r="G3" s="2">
        <v>151.210421</v>
      </c>
      <c r="J3" t="s">
        <v>9</v>
      </c>
      <c r="K3" t="str">
        <f t="shared" ref="K3:K11" si="1">"'"&amp;C3&amp;"'"</f>
        <v>'Sydney'</v>
      </c>
      <c r="L3" t="str">
        <f t="shared" si="0"/>
        <v>'NSW'</v>
      </c>
      <c r="M3" t="str">
        <f t="shared" si="0"/>
        <v>'Australia'</v>
      </c>
      <c r="N3">
        <f t="shared" ref="N3:O11" si="2">F3</f>
        <v>-34.011040000000001</v>
      </c>
      <c r="O3">
        <f t="shared" si="2"/>
        <v>151.210421</v>
      </c>
      <c r="R3" t="str">
        <f t="shared" ref="R3:R11" si="3">J3&amp;K3&amp;","&amp;L3&amp;","&amp;M3&amp;","&amp;N3&amp;","&amp;O3&amp;")"</f>
        <v>INSERT INTO COORDINATES ([CITY] ,[STATE] ,[COUNTRY] ,[LAT] ,[LONG]) VALUES ('Sydney','NSW','Australia',-34.01104,151.210421)</v>
      </c>
    </row>
    <row r="4" spans="1:18" x14ac:dyDescent="0.3">
      <c r="A4" s="2">
        <v>-33.745316000000003</v>
      </c>
      <c r="B4" s="2">
        <v>150.61565400000001</v>
      </c>
      <c r="C4" t="s">
        <v>14</v>
      </c>
      <c r="D4" t="s">
        <v>15</v>
      </c>
      <c r="E4" t="s">
        <v>13</v>
      </c>
      <c r="F4" s="2">
        <v>-33.745316000000003</v>
      </c>
      <c r="G4" s="2">
        <v>150.61565400000001</v>
      </c>
      <c r="J4" t="s">
        <v>9</v>
      </c>
      <c r="K4" t="str">
        <f t="shared" si="1"/>
        <v>'Sydney'</v>
      </c>
      <c r="L4" t="str">
        <f t="shared" si="0"/>
        <v>'NSW'</v>
      </c>
      <c r="M4" t="str">
        <f t="shared" si="0"/>
        <v>'Australia'</v>
      </c>
      <c r="N4">
        <f t="shared" si="2"/>
        <v>-33.745316000000003</v>
      </c>
      <c r="O4">
        <f t="shared" si="2"/>
        <v>150.61565400000001</v>
      </c>
      <c r="R4" t="str">
        <f t="shared" si="3"/>
        <v>INSERT INTO COORDINATES ([CITY] ,[STATE] ,[COUNTRY] ,[LAT] ,[LONG]) VALUES ('Sydney','NSW','Australia',-33.745316,150.615654)</v>
      </c>
    </row>
    <row r="5" spans="1:18" x14ac:dyDescent="0.3">
      <c r="A5" s="2">
        <v>-33.60183</v>
      </c>
      <c r="B5" s="2">
        <v>150.753353</v>
      </c>
      <c r="C5" t="s">
        <v>14</v>
      </c>
      <c r="D5" t="s">
        <v>15</v>
      </c>
      <c r="E5" t="s">
        <v>13</v>
      </c>
      <c r="F5" s="2">
        <v>-33.60183</v>
      </c>
      <c r="G5" s="2">
        <v>150.753353</v>
      </c>
      <c r="J5" t="s">
        <v>9</v>
      </c>
      <c r="K5" t="str">
        <f t="shared" si="1"/>
        <v>'Sydney'</v>
      </c>
      <c r="L5" t="str">
        <f t="shared" si="0"/>
        <v>'NSW'</v>
      </c>
      <c r="M5" t="str">
        <f t="shared" si="0"/>
        <v>'Australia'</v>
      </c>
      <c r="N5">
        <f t="shared" si="2"/>
        <v>-33.60183</v>
      </c>
      <c r="O5">
        <f t="shared" si="2"/>
        <v>150.753353</v>
      </c>
      <c r="R5" t="str">
        <f t="shared" si="3"/>
        <v>INSERT INTO COORDINATES ([CITY] ,[STATE] ,[COUNTRY] ,[LAT] ,[LONG]) VALUES ('Sydney','NSW','Australia',-33.60183,150.753353)</v>
      </c>
    </row>
    <row r="6" spans="1:18" x14ac:dyDescent="0.3">
      <c r="A6" s="2">
        <v>-33.592516000000003</v>
      </c>
      <c r="B6" s="2">
        <v>151.322532</v>
      </c>
      <c r="C6" t="s">
        <v>14</v>
      </c>
      <c r="D6" t="s">
        <v>15</v>
      </c>
      <c r="E6" t="s">
        <v>13</v>
      </c>
      <c r="F6" s="2">
        <v>-33.592516000000003</v>
      </c>
      <c r="G6" s="2">
        <v>151.322532</v>
      </c>
      <c r="J6" t="s">
        <v>9</v>
      </c>
      <c r="K6" t="str">
        <f t="shared" si="1"/>
        <v>'Sydney'</v>
      </c>
      <c r="L6" t="str">
        <f t="shared" si="0"/>
        <v>'NSW'</v>
      </c>
      <c r="M6" t="str">
        <f t="shared" si="0"/>
        <v>'Australia'</v>
      </c>
      <c r="N6">
        <f t="shared" si="2"/>
        <v>-33.592516000000003</v>
      </c>
      <c r="O6">
        <f t="shared" si="2"/>
        <v>151.322532</v>
      </c>
      <c r="R6" t="str">
        <f t="shared" si="3"/>
        <v>INSERT INTO COORDINATES ([CITY] ,[STATE] ,[COUNTRY] ,[LAT] ,[LONG]) VALUES ('Sydney','NSW','Australia',-33.592516,151.322532)</v>
      </c>
    </row>
    <row r="7" spans="1:18" x14ac:dyDescent="0.3">
      <c r="A7" s="2">
        <v>-33.927438000000002</v>
      </c>
      <c r="B7" s="2">
        <v>150.78207399999999</v>
      </c>
      <c r="C7" t="s">
        <v>14</v>
      </c>
      <c r="D7" t="s">
        <v>15</v>
      </c>
      <c r="E7" t="s">
        <v>13</v>
      </c>
      <c r="F7" s="2">
        <v>-33.927438000000002</v>
      </c>
      <c r="G7" s="2">
        <v>150.78207399999999</v>
      </c>
      <c r="J7" t="s">
        <v>9</v>
      </c>
      <c r="K7" t="str">
        <f t="shared" si="1"/>
        <v>'Sydney'</v>
      </c>
      <c r="L7" t="str">
        <f t="shared" si="0"/>
        <v>'NSW'</v>
      </c>
      <c r="M7" t="str">
        <f t="shared" si="0"/>
        <v>'Australia'</v>
      </c>
      <c r="N7">
        <f t="shared" si="2"/>
        <v>-33.927438000000002</v>
      </c>
      <c r="O7">
        <f t="shared" si="2"/>
        <v>150.78207399999999</v>
      </c>
      <c r="R7" t="str">
        <f t="shared" si="3"/>
        <v>INSERT INTO COORDINATES ([CITY] ,[STATE] ,[COUNTRY] ,[LAT] ,[LONG]) VALUES ('Sydney','NSW','Australia',-33.927438,150.782074)</v>
      </c>
    </row>
    <row r="8" spans="1:18" x14ac:dyDescent="0.3">
      <c r="A8" s="2">
        <v>-33.984363999999999</v>
      </c>
      <c r="B8" s="2">
        <v>151.23539600000001</v>
      </c>
      <c r="C8" t="s">
        <v>14</v>
      </c>
      <c r="D8" t="s">
        <v>15</v>
      </c>
      <c r="E8" t="s">
        <v>13</v>
      </c>
      <c r="F8" s="2">
        <v>-33.984363999999999</v>
      </c>
      <c r="G8" s="2">
        <v>151.23539600000001</v>
      </c>
      <c r="J8" t="s">
        <v>9</v>
      </c>
      <c r="K8" t="str">
        <f t="shared" si="1"/>
        <v>'Sydney'</v>
      </c>
      <c r="L8" t="str">
        <f t="shared" si="0"/>
        <v>'NSW'</v>
      </c>
      <c r="M8" t="str">
        <f t="shared" si="0"/>
        <v>'Australia'</v>
      </c>
      <c r="N8">
        <f t="shared" si="2"/>
        <v>-33.984363999999999</v>
      </c>
      <c r="O8">
        <f t="shared" si="2"/>
        <v>151.23539600000001</v>
      </c>
      <c r="R8" t="str">
        <f t="shared" si="3"/>
        <v>INSERT INTO COORDINATES ([CITY] ,[STATE] ,[COUNTRY] ,[LAT] ,[LONG]) VALUES ('Sydney','NSW','Australia',-33.984364,151.235396)</v>
      </c>
    </row>
    <row r="9" spans="1:18" x14ac:dyDescent="0.3">
      <c r="A9" s="3">
        <v>-34.114184999999999</v>
      </c>
      <c r="B9" s="3">
        <v>150.79744500000001</v>
      </c>
      <c r="C9" t="s">
        <v>14</v>
      </c>
      <c r="D9" t="s">
        <v>15</v>
      </c>
      <c r="E9" t="s">
        <v>13</v>
      </c>
      <c r="F9" s="3">
        <v>-34.114184999999999</v>
      </c>
      <c r="G9" s="3">
        <v>150.79744500000001</v>
      </c>
      <c r="J9" t="s">
        <v>9</v>
      </c>
      <c r="K9" t="str">
        <f t="shared" si="1"/>
        <v>'Sydney'</v>
      </c>
      <c r="L9" t="str">
        <f t="shared" si="0"/>
        <v>'NSW'</v>
      </c>
      <c r="M9" t="str">
        <f t="shared" si="0"/>
        <v>'Australia'</v>
      </c>
      <c r="N9">
        <f t="shared" si="2"/>
        <v>-34.114184999999999</v>
      </c>
      <c r="O9">
        <f t="shared" si="2"/>
        <v>150.79744500000001</v>
      </c>
      <c r="R9" t="str">
        <f t="shared" si="3"/>
        <v>INSERT INTO COORDINATES ([CITY] ,[STATE] ,[COUNTRY] ,[LAT] ,[LONG]) VALUES ('Sydney','NSW','Australia',-34.114185,150.797445)</v>
      </c>
    </row>
    <row r="10" spans="1:18" x14ac:dyDescent="0.3">
      <c r="A10" s="3">
        <v>-34.051538999999998</v>
      </c>
      <c r="B10" s="3">
        <v>151.10378600000001</v>
      </c>
      <c r="C10" t="s">
        <v>14</v>
      </c>
      <c r="D10" t="s">
        <v>15</v>
      </c>
      <c r="E10" t="s">
        <v>13</v>
      </c>
      <c r="F10" s="3">
        <v>-34.051538999999998</v>
      </c>
      <c r="G10" s="3">
        <v>151.10378600000001</v>
      </c>
      <c r="J10" t="s">
        <v>9</v>
      </c>
      <c r="K10" t="str">
        <f t="shared" si="1"/>
        <v>'Sydney'</v>
      </c>
      <c r="L10" t="str">
        <f t="shared" si="0"/>
        <v>'NSW'</v>
      </c>
      <c r="M10" t="str">
        <f t="shared" si="0"/>
        <v>'Australia'</v>
      </c>
      <c r="N10">
        <f t="shared" si="2"/>
        <v>-34.051538999999998</v>
      </c>
      <c r="O10">
        <f t="shared" si="2"/>
        <v>151.10378600000001</v>
      </c>
      <c r="R10" t="str">
        <f t="shared" si="3"/>
        <v>INSERT INTO COORDINATES ([CITY] ,[STATE] ,[COUNTRY] ,[LAT] ,[LONG]) VALUES ('Sydney','NSW','Australia',-34.051539,151.103786)</v>
      </c>
    </row>
    <row r="11" spans="1:18" x14ac:dyDescent="0.3">
      <c r="A11" s="3">
        <v>-34.070490999999997</v>
      </c>
      <c r="B11" s="3">
        <v>150.65978899999999</v>
      </c>
      <c r="C11" t="s">
        <v>14</v>
      </c>
      <c r="D11" t="s">
        <v>15</v>
      </c>
      <c r="E11" t="s">
        <v>13</v>
      </c>
      <c r="F11" s="3">
        <v>-34.070490999999997</v>
      </c>
      <c r="G11" s="3">
        <v>150.65978899999999</v>
      </c>
      <c r="J11" t="s">
        <v>9</v>
      </c>
      <c r="K11" t="str">
        <f t="shared" si="1"/>
        <v>'Sydney'</v>
      </c>
      <c r="L11" t="str">
        <f t="shared" si="0"/>
        <v>'NSW'</v>
      </c>
      <c r="M11" t="str">
        <f t="shared" si="0"/>
        <v>'Australia'</v>
      </c>
      <c r="N11">
        <f t="shared" si="2"/>
        <v>-34.070490999999997</v>
      </c>
      <c r="O11">
        <f t="shared" si="2"/>
        <v>150.65978899999999</v>
      </c>
      <c r="R11" t="str">
        <f t="shared" si="3"/>
        <v>INSERT INTO COORDINATES ([CITY] ,[STATE] ,[COUNTRY] ,[LAT] ,[LONG]) VALUES ('Sydney','NSW','Australia',-34.070491,150.659789)</v>
      </c>
    </row>
    <row r="15" spans="1:18" x14ac:dyDescent="0.3">
      <c r="C15" t="s">
        <v>10</v>
      </c>
      <c r="D15" t="s">
        <v>11</v>
      </c>
      <c r="E15" t="s">
        <v>12</v>
      </c>
    </row>
    <row r="16" spans="1:18" x14ac:dyDescent="0.3">
      <c r="C16">
        <v>5</v>
      </c>
      <c r="D16">
        <v>2.0792172724790001</v>
      </c>
      <c r="E16">
        <v>1165</v>
      </c>
      <c r="F16">
        <f>E16*D16</f>
        <v>2422.2881224380353</v>
      </c>
      <c r="H16">
        <f>C16</f>
        <v>5</v>
      </c>
      <c r="I16">
        <f>E16</f>
        <v>1165</v>
      </c>
    </row>
    <row r="17" spans="3:9" x14ac:dyDescent="0.3">
      <c r="C17">
        <v>10</v>
      </c>
      <c r="D17">
        <v>7.2166411196349998</v>
      </c>
      <c r="E17">
        <v>203</v>
      </c>
      <c r="F17">
        <f t="shared" ref="F17:F53" si="4">E17*D17</f>
        <v>1464.9781472859049</v>
      </c>
      <c r="H17">
        <f t="shared" ref="H17:H53" si="5">C17</f>
        <v>10</v>
      </c>
      <c r="I17">
        <f t="shared" ref="I17:I53" si="6">E17</f>
        <v>203</v>
      </c>
    </row>
    <row r="18" spans="3:9" x14ac:dyDescent="0.3">
      <c r="C18">
        <v>15</v>
      </c>
      <c r="D18">
        <v>12.563700106672</v>
      </c>
      <c r="E18">
        <v>125</v>
      </c>
      <c r="F18">
        <f t="shared" si="4"/>
        <v>1570.4625133340001</v>
      </c>
      <c r="H18">
        <f t="shared" si="5"/>
        <v>15</v>
      </c>
      <c r="I18">
        <f t="shared" si="6"/>
        <v>125</v>
      </c>
    </row>
    <row r="19" spans="3:9" x14ac:dyDescent="0.3">
      <c r="C19">
        <v>20</v>
      </c>
      <c r="D19">
        <v>17.230598927058999</v>
      </c>
      <c r="E19">
        <v>151</v>
      </c>
      <c r="F19">
        <f t="shared" si="4"/>
        <v>2601.8204379859089</v>
      </c>
      <c r="H19">
        <f t="shared" si="5"/>
        <v>20</v>
      </c>
      <c r="I19">
        <f t="shared" si="6"/>
        <v>151</v>
      </c>
    </row>
    <row r="20" spans="3:9" x14ac:dyDescent="0.3">
      <c r="C20">
        <v>25</v>
      </c>
      <c r="D20">
        <v>22.954221893050001</v>
      </c>
      <c r="E20">
        <v>36</v>
      </c>
      <c r="F20">
        <f t="shared" si="4"/>
        <v>826.35198814980004</v>
      </c>
      <c r="H20">
        <f t="shared" si="5"/>
        <v>25</v>
      </c>
      <c r="I20">
        <f t="shared" si="6"/>
        <v>36</v>
      </c>
    </row>
    <row r="21" spans="3:9" x14ac:dyDescent="0.3">
      <c r="C21">
        <v>30</v>
      </c>
      <c r="D21">
        <v>26.902745752428999</v>
      </c>
      <c r="E21">
        <v>38</v>
      </c>
      <c r="F21">
        <f t="shared" si="4"/>
        <v>1022.304338592302</v>
      </c>
      <c r="H21">
        <f t="shared" si="5"/>
        <v>30</v>
      </c>
      <c r="I21">
        <f t="shared" si="6"/>
        <v>38</v>
      </c>
    </row>
    <row r="22" spans="3:9" x14ac:dyDescent="0.3">
      <c r="C22">
        <v>35</v>
      </c>
      <c r="D22">
        <v>32.743077327290003</v>
      </c>
      <c r="E22">
        <v>58</v>
      </c>
      <c r="F22">
        <f t="shared" si="4"/>
        <v>1899.0984849828201</v>
      </c>
      <c r="H22">
        <f t="shared" si="5"/>
        <v>35</v>
      </c>
      <c r="I22">
        <f t="shared" si="6"/>
        <v>58</v>
      </c>
    </row>
    <row r="23" spans="3:9" x14ac:dyDescent="0.3">
      <c r="C23">
        <v>40</v>
      </c>
      <c r="D23">
        <v>37.580574618386997</v>
      </c>
      <c r="E23">
        <v>32</v>
      </c>
      <c r="F23">
        <f t="shared" si="4"/>
        <v>1202.5783877883839</v>
      </c>
      <c r="H23">
        <f t="shared" si="5"/>
        <v>40</v>
      </c>
      <c r="I23">
        <f t="shared" si="6"/>
        <v>32</v>
      </c>
    </row>
    <row r="24" spans="3:9" x14ac:dyDescent="0.3">
      <c r="C24">
        <v>45</v>
      </c>
      <c r="D24">
        <v>42.624122171812999</v>
      </c>
      <c r="E24">
        <v>31</v>
      </c>
      <c r="F24">
        <f t="shared" si="4"/>
        <v>1321.3477873262029</v>
      </c>
      <c r="H24">
        <f t="shared" si="5"/>
        <v>45</v>
      </c>
      <c r="I24">
        <f t="shared" si="6"/>
        <v>31</v>
      </c>
    </row>
    <row r="25" spans="3:9" x14ac:dyDescent="0.3">
      <c r="C25">
        <v>50</v>
      </c>
      <c r="D25">
        <v>47.639740880818998</v>
      </c>
      <c r="E25">
        <v>5</v>
      </c>
      <c r="F25">
        <f t="shared" si="4"/>
        <v>238.198704404095</v>
      </c>
      <c r="H25">
        <f t="shared" si="5"/>
        <v>50</v>
      </c>
      <c r="I25">
        <f t="shared" si="6"/>
        <v>5</v>
      </c>
    </row>
    <row r="26" spans="3:9" x14ac:dyDescent="0.3">
      <c r="C26">
        <v>55</v>
      </c>
      <c r="D26">
        <v>51.480273131898002</v>
      </c>
      <c r="E26">
        <v>3</v>
      </c>
      <c r="F26">
        <f t="shared" si="4"/>
        <v>154.44081939569401</v>
      </c>
      <c r="H26">
        <f t="shared" si="5"/>
        <v>55</v>
      </c>
      <c r="I26">
        <f t="shared" si="6"/>
        <v>3</v>
      </c>
    </row>
    <row r="27" spans="3:9" x14ac:dyDescent="0.3">
      <c r="C27">
        <v>60</v>
      </c>
      <c r="D27">
        <v>57.893386834190999</v>
      </c>
      <c r="E27">
        <v>7</v>
      </c>
      <c r="F27">
        <f t="shared" si="4"/>
        <v>405.25370783933698</v>
      </c>
      <c r="H27">
        <f t="shared" si="5"/>
        <v>60</v>
      </c>
      <c r="I27">
        <f t="shared" si="6"/>
        <v>7</v>
      </c>
    </row>
    <row r="28" spans="3:9" x14ac:dyDescent="0.3">
      <c r="C28">
        <v>65</v>
      </c>
      <c r="D28">
        <v>63.354200507813999</v>
      </c>
      <c r="E28">
        <v>23</v>
      </c>
      <c r="F28">
        <f t="shared" si="4"/>
        <v>1457.1466116797219</v>
      </c>
      <c r="H28">
        <f t="shared" si="5"/>
        <v>65</v>
      </c>
      <c r="I28">
        <f t="shared" si="6"/>
        <v>23</v>
      </c>
    </row>
    <row r="29" spans="3:9" x14ac:dyDescent="0.3">
      <c r="C29">
        <v>70</v>
      </c>
      <c r="D29">
        <v>67.452401683795998</v>
      </c>
      <c r="E29">
        <v>11</v>
      </c>
      <c r="F29">
        <f t="shared" si="4"/>
        <v>741.97641852175593</v>
      </c>
      <c r="H29">
        <f t="shared" si="5"/>
        <v>70</v>
      </c>
      <c r="I29">
        <f t="shared" si="6"/>
        <v>11</v>
      </c>
    </row>
    <row r="30" spans="3:9" x14ac:dyDescent="0.3">
      <c r="C30">
        <v>75</v>
      </c>
      <c r="D30">
        <v>72.866622901832002</v>
      </c>
      <c r="E30">
        <v>26</v>
      </c>
      <c r="F30">
        <f t="shared" si="4"/>
        <v>1894.5321954476321</v>
      </c>
      <c r="H30">
        <f t="shared" si="5"/>
        <v>75</v>
      </c>
      <c r="I30">
        <f t="shared" si="6"/>
        <v>26</v>
      </c>
    </row>
    <row r="31" spans="3:9" x14ac:dyDescent="0.3">
      <c r="C31">
        <v>80</v>
      </c>
      <c r="D31">
        <v>77.922634106000999</v>
      </c>
      <c r="E31">
        <v>10</v>
      </c>
      <c r="F31">
        <f t="shared" si="4"/>
        <v>779.22634106000999</v>
      </c>
      <c r="H31">
        <f t="shared" si="5"/>
        <v>80</v>
      </c>
      <c r="I31">
        <f t="shared" si="6"/>
        <v>10</v>
      </c>
    </row>
    <row r="32" spans="3:9" x14ac:dyDescent="0.3">
      <c r="C32">
        <v>90</v>
      </c>
      <c r="D32">
        <v>89.405802704531993</v>
      </c>
      <c r="E32">
        <v>10</v>
      </c>
      <c r="F32">
        <f t="shared" si="4"/>
        <v>894.05802704531993</v>
      </c>
      <c r="H32">
        <f t="shared" si="5"/>
        <v>90</v>
      </c>
      <c r="I32">
        <f t="shared" si="6"/>
        <v>10</v>
      </c>
    </row>
    <row r="33" spans="3:16" x14ac:dyDescent="0.3">
      <c r="C33">
        <v>95</v>
      </c>
      <c r="D33">
        <v>91.041504288252</v>
      </c>
      <c r="E33">
        <v>6</v>
      </c>
      <c r="F33">
        <f t="shared" si="4"/>
        <v>546.24902572951203</v>
      </c>
      <c r="H33">
        <f t="shared" si="5"/>
        <v>95</v>
      </c>
      <c r="I33">
        <f t="shared" si="6"/>
        <v>6</v>
      </c>
    </row>
    <row r="34" spans="3:16" x14ac:dyDescent="0.3">
      <c r="C34">
        <v>100</v>
      </c>
      <c r="D34">
        <v>96.398280345607006</v>
      </c>
      <c r="E34">
        <v>7</v>
      </c>
      <c r="F34">
        <f t="shared" si="4"/>
        <v>674.78796241924908</v>
      </c>
      <c r="H34">
        <f t="shared" si="5"/>
        <v>100</v>
      </c>
      <c r="I34">
        <f t="shared" si="6"/>
        <v>7</v>
      </c>
    </row>
    <row r="35" spans="3:16" x14ac:dyDescent="0.3">
      <c r="C35">
        <v>105</v>
      </c>
      <c r="D35">
        <v>100.874130851543</v>
      </c>
      <c r="E35">
        <v>2</v>
      </c>
      <c r="F35">
        <f t="shared" si="4"/>
        <v>201.748261703086</v>
      </c>
      <c r="H35">
        <f t="shared" si="5"/>
        <v>105</v>
      </c>
      <c r="I35">
        <f t="shared" si="6"/>
        <v>2</v>
      </c>
    </row>
    <row r="36" spans="3:16" x14ac:dyDescent="0.3">
      <c r="C36">
        <v>115</v>
      </c>
      <c r="D36">
        <v>110.05611557105701</v>
      </c>
      <c r="E36">
        <v>3</v>
      </c>
      <c r="F36">
        <f t="shared" si="4"/>
        <v>330.16834671317099</v>
      </c>
      <c r="H36">
        <f t="shared" si="5"/>
        <v>115</v>
      </c>
      <c r="I36">
        <f t="shared" si="6"/>
        <v>3</v>
      </c>
    </row>
    <row r="37" spans="3:16" x14ac:dyDescent="0.3">
      <c r="C37">
        <v>120</v>
      </c>
      <c r="D37">
        <v>115.88798386434701</v>
      </c>
      <c r="E37">
        <v>6</v>
      </c>
      <c r="F37">
        <f t="shared" si="4"/>
        <v>695.32790318608204</v>
      </c>
      <c r="H37">
        <f t="shared" si="5"/>
        <v>120</v>
      </c>
      <c r="I37">
        <f t="shared" si="6"/>
        <v>6</v>
      </c>
    </row>
    <row r="38" spans="3:16" x14ac:dyDescent="0.3">
      <c r="C38">
        <v>125</v>
      </c>
      <c r="D38">
        <v>120.51264658445299</v>
      </c>
      <c r="E38">
        <v>3</v>
      </c>
      <c r="F38">
        <f t="shared" si="4"/>
        <v>361.53793975335896</v>
      </c>
      <c r="H38">
        <f t="shared" si="5"/>
        <v>125</v>
      </c>
      <c r="I38">
        <f t="shared" si="6"/>
        <v>3</v>
      </c>
      <c r="O38" t="s">
        <v>16</v>
      </c>
      <c r="P38">
        <f>F54/E54</f>
        <v>20.627119010554321</v>
      </c>
    </row>
    <row r="39" spans="3:16" x14ac:dyDescent="0.3">
      <c r="C39">
        <v>130</v>
      </c>
      <c r="D39">
        <v>129.25681943046601</v>
      </c>
      <c r="E39">
        <v>19</v>
      </c>
      <c r="F39">
        <f t="shared" si="4"/>
        <v>2455.8795691788541</v>
      </c>
      <c r="H39">
        <f t="shared" si="5"/>
        <v>130</v>
      </c>
      <c r="I39">
        <f t="shared" si="6"/>
        <v>19</v>
      </c>
    </row>
    <row r="40" spans="3:16" x14ac:dyDescent="0.3">
      <c r="C40">
        <v>135</v>
      </c>
      <c r="D40">
        <v>134.01421195315399</v>
      </c>
      <c r="E40">
        <v>3</v>
      </c>
      <c r="F40">
        <f t="shared" si="4"/>
        <v>402.04263585946194</v>
      </c>
      <c r="H40">
        <f t="shared" si="5"/>
        <v>135</v>
      </c>
      <c r="I40">
        <f t="shared" si="6"/>
        <v>3</v>
      </c>
    </row>
    <row r="41" spans="3:16" x14ac:dyDescent="0.3">
      <c r="C41">
        <v>140</v>
      </c>
      <c r="D41">
        <v>138.50698098571101</v>
      </c>
      <c r="E41">
        <v>5</v>
      </c>
      <c r="F41">
        <f t="shared" si="4"/>
        <v>692.53490492855508</v>
      </c>
      <c r="H41">
        <f t="shared" si="5"/>
        <v>140</v>
      </c>
      <c r="I41">
        <f t="shared" si="6"/>
        <v>5</v>
      </c>
    </row>
    <row r="42" spans="3:16" x14ac:dyDescent="0.3">
      <c r="C42">
        <v>145</v>
      </c>
      <c r="D42">
        <v>140.12757587078201</v>
      </c>
      <c r="E42">
        <v>8</v>
      </c>
      <c r="F42">
        <f t="shared" si="4"/>
        <v>1121.0206069662561</v>
      </c>
      <c r="H42">
        <f t="shared" si="5"/>
        <v>145</v>
      </c>
      <c r="I42">
        <f t="shared" si="6"/>
        <v>8</v>
      </c>
    </row>
    <row r="43" spans="3:16" x14ac:dyDescent="0.3">
      <c r="C43">
        <v>155</v>
      </c>
      <c r="D43">
        <v>154.173903841607</v>
      </c>
      <c r="E43">
        <v>2</v>
      </c>
      <c r="F43">
        <f t="shared" si="4"/>
        <v>308.347807683214</v>
      </c>
      <c r="H43">
        <f t="shared" si="5"/>
        <v>155</v>
      </c>
      <c r="I43">
        <f t="shared" si="6"/>
        <v>2</v>
      </c>
    </row>
    <row r="44" spans="3:16" x14ac:dyDescent="0.3">
      <c r="C44">
        <v>160</v>
      </c>
      <c r="D44">
        <v>155.77455892557799</v>
      </c>
      <c r="E44">
        <v>5</v>
      </c>
      <c r="F44">
        <f t="shared" si="4"/>
        <v>778.87279462789002</v>
      </c>
      <c r="H44">
        <f t="shared" si="5"/>
        <v>160</v>
      </c>
      <c r="I44">
        <f t="shared" si="6"/>
        <v>5</v>
      </c>
    </row>
    <row r="45" spans="3:16" x14ac:dyDescent="0.3">
      <c r="C45">
        <v>165</v>
      </c>
      <c r="D45">
        <v>163.49939954257499</v>
      </c>
      <c r="E45">
        <v>4</v>
      </c>
      <c r="F45">
        <f t="shared" si="4"/>
        <v>653.99759817029997</v>
      </c>
      <c r="H45">
        <f t="shared" si="5"/>
        <v>165</v>
      </c>
      <c r="I45">
        <f t="shared" si="6"/>
        <v>4</v>
      </c>
    </row>
    <row r="46" spans="3:16" x14ac:dyDescent="0.3">
      <c r="C46">
        <v>170</v>
      </c>
      <c r="D46">
        <v>167.86722044708301</v>
      </c>
      <c r="E46">
        <v>8</v>
      </c>
      <c r="F46">
        <f t="shared" si="4"/>
        <v>1342.9377635766641</v>
      </c>
      <c r="H46">
        <f t="shared" si="5"/>
        <v>170</v>
      </c>
      <c r="I46">
        <f t="shared" si="6"/>
        <v>8</v>
      </c>
    </row>
    <row r="47" spans="3:16" x14ac:dyDescent="0.3">
      <c r="C47">
        <v>175</v>
      </c>
      <c r="D47">
        <v>171.02673691513399</v>
      </c>
      <c r="E47">
        <v>3</v>
      </c>
      <c r="F47">
        <f t="shared" si="4"/>
        <v>513.08021074540193</v>
      </c>
      <c r="H47">
        <f t="shared" si="5"/>
        <v>175</v>
      </c>
      <c r="I47">
        <f t="shared" si="6"/>
        <v>3</v>
      </c>
    </row>
    <row r="48" spans="3:16" x14ac:dyDescent="0.3">
      <c r="C48">
        <v>185</v>
      </c>
      <c r="D48">
        <v>182.47876517649399</v>
      </c>
      <c r="E48">
        <v>13</v>
      </c>
      <c r="F48">
        <f t="shared" si="4"/>
        <v>2372.223947294422</v>
      </c>
      <c r="H48">
        <f t="shared" si="5"/>
        <v>185</v>
      </c>
      <c r="I48">
        <f t="shared" si="6"/>
        <v>13</v>
      </c>
    </row>
    <row r="49" spans="3:9" x14ac:dyDescent="0.3">
      <c r="C49">
        <v>195</v>
      </c>
      <c r="D49">
        <v>194.17756585754299</v>
      </c>
      <c r="E49">
        <v>17</v>
      </c>
      <c r="F49">
        <f t="shared" si="4"/>
        <v>3301.0186195782308</v>
      </c>
      <c r="H49">
        <f t="shared" si="5"/>
        <v>195</v>
      </c>
      <c r="I49">
        <f t="shared" si="6"/>
        <v>17</v>
      </c>
    </row>
    <row r="50" spans="3:9" x14ac:dyDescent="0.3">
      <c r="C50">
        <v>200</v>
      </c>
      <c r="D50">
        <v>196.97837871183799</v>
      </c>
      <c r="E50">
        <v>3</v>
      </c>
      <c r="F50">
        <f t="shared" si="4"/>
        <v>590.93513613551397</v>
      </c>
      <c r="H50">
        <f t="shared" si="5"/>
        <v>200</v>
      </c>
      <c r="I50">
        <f t="shared" si="6"/>
        <v>3</v>
      </c>
    </row>
    <row r="51" spans="3:9" x14ac:dyDescent="0.3">
      <c r="C51">
        <v>190</v>
      </c>
      <c r="D51">
        <v>187.129810322476</v>
      </c>
      <c r="E51">
        <v>14</v>
      </c>
      <c r="F51">
        <f t="shared" si="4"/>
        <v>2619.817344514664</v>
      </c>
      <c r="H51">
        <f t="shared" si="5"/>
        <v>190</v>
      </c>
      <c r="I51">
        <f t="shared" si="6"/>
        <v>14</v>
      </c>
    </row>
    <row r="52" spans="3:9" x14ac:dyDescent="0.3">
      <c r="C52">
        <v>195</v>
      </c>
      <c r="D52">
        <v>193.76543402641801</v>
      </c>
      <c r="E52">
        <v>8</v>
      </c>
      <c r="F52">
        <f t="shared" si="4"/>
        <v>1550.1234722113441</v>
      </c>
      <c r="H52">
        <f t="shared" si="5"/>
        <v>195</v>
      </c>
      <c r="I52">
        <f t="shared" si="6"/>
        <v>8</v>
      </c>
    </row>
    <row r="53" spans="3:9" x14ac:dyDescent="0.3">
      <c r="C53">
        <v>200</v>
      </c>
      <c r="D53">
        <v>196.27853132403001</v>
      </c>
      <c r="E53">
        <v>2</v>
      </c>
      <c r="F53">
        <f t="shared" si="4"/>
        <v>392.55706264806003</v>
      </c>
      <c r="H53">
        <f t="shared" si="5"/>
        <v>200</v>
      </c>
      <c r="I53">
        <f t="shared" si="6"/>
        <v>2</v>
      </c>
    </row>
    <row r="54" spans="3:9" x14ac:dyDescent="0.3">
      <c r="E54">
        <f>SUM(E16:E53)</f>
        <v>2075</v>
      </c>
      <c r="F54">
        <f>SUM(F16:F53)</f>
        <v>42801.271946900219</v>
      </c>
      <c r="G54">
        <f>F54/E54</f>
        <v>20.627119010554321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D2F3-88B9-459D-829A-1CA09E33F6EF}">
  <dimension ref="A1:R57"/>
  <sheetViews>
    <sheetView workbookViewId="0">
      <selection activeCell="C11" sqref="A1:XFD1048576"/>
    </sheetView>
  </sheetViews>
  <sheetFormatPr defaultRowHeight="14.4" x14ac:dyDescent="0.3"/>
  <cols>
    <col min="3" max="3" width="6.6640625" bestFit="1" customWidth="1"/>
    <col min="4" max="4" width="15.44140625" bestFit="1" customWidth="1"/>
    <col min="5" max="5" width="9.21875" bestFit="1" customWidth="1"/>
    <col min="6" max="7" width="12" bestFit="1" customWidth="1"/>
    <col min="8" max="8" width="8.77734375" bestFit="1" customWidth="1"/>
    <col min="9" max="9" width="5" bestFit="1" customWidth="1"/>
    <col min="10" max="10" width="7.6640625" customWidth="1"/>
    <col min="11" max="11" width="7.5546875" bestFit="1" customWidth="1"/>
    <col min="12" max="12" width="4.77734375" bestFit="1" customWidth="1"/>
    <col min="13" max="13" width="4.109375" bestFit="1" customWidth="1"/>
    <col min="14" max="14" width="10" bestFit="1" customWidth="1"/>
    <col min="15" max="15" width="11.6640625" bestFit="1" customWidth="1"/>
    <col min="18" max="18" width="7.5546875" customWidth="1"/>
  </cols>
  <sheetData>
    <row r="1" spans="1:18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18" x14ac:dyDescent="0.3">
      <c r="A2" s="2">
        <v>-37.570112000000002</v>
      </c>
      <c r="B2" s="2">
        <v>144.93935400000001</v>
      </c>
      <c r="C2" t="s">
        <v>18</v>
      </c>
      <c r="D2" t="s">
        <v>17</v>
      </c>
      <c r="E2" t="s">
        <v>13</v>
      </c>
      <c r="F2" s="2">
        <v>-37.570112000000002</v>
      </c>
      <c r="G2" s="2">
        <v>144.93935400000001</v>
      </c>
      <c r="J2" t="s">
        <v>9</v>
      </c>
      <c r="K2" t="str">
        <f>"'"&amp;C2&amp;"'"</f>
        <v>'Melbourne'</v>
      </c>
      <c r="L2" t="str">
        <f t="shared" ref="L2:M11" si="0">"'"&amp;D2&amp;"'"</f>
        <v>'VIC'</v>
      </c>
      <c r="M2" t="str">
        <f t="shared" si="0"/>
        <v>'Australia'</v>
      </c>
      <c r="N2">
        <f>F2</f>
        <v>-37.570112000000002</v>
      </c>
      <c r="O2">
        <f>G2</f>
        <v>144.93935400000001</v>
      </c>
      <c r="R2" t="str">
        <f>J2&amp;K2&amp;","&amp;L2&amp;","&amp;M2&amp;","&amp;N2&amp;","&amp;O2&amp;")"</f>
        <v>INSERT INTO COORDINATES ([CITY] ,[STATE] ,[COUNTRY] ,[LAT] ,[LONG]) VALUES ('Melbourne','VIC','Australia',-37.570112,144.939354)</v>
      </c>
    </row>
    <row r="3" spans="1:18" x14ac:dyDescent="0.3">
      <c r="A3" s="2">
        <v>-37.572620999999998</v>
      </c>
      <c r="B3" s="2">
        <v>145.143992</v>
      </c>
      <c r="C3" t="s">
        <v>18</v>
      </c>
      <c r="D3" t="s">
        <v>17</v>
      </c>
      <c r="E3" t="s">
        <v>13</v>
      </c>
      <c r="F3" s="2">
        <v>-37.572620999999998</v>
      </c>
      <c r="G3" s="2">
        <v>145.143992</v>
      </c>
      <c r="J3" t="s">
        <v>9</v>
      </c>
      <c r="K3" t="str">
        <f t="shared" ref="K3:K11" si="1">"'"&amp;C3&amp;"'"</f>
        <v>'Melbourne'</v>
      </c>
      <c r="L3" t="str">
        <f t="shared" si="0"/>
        <v>'VIC'</v>
      </c>
      <c r="M3" t="str">
        <f t="shared" si="0"/>
        <v>'Australia'</v>
      </c>
      <c r="N3">
        <f t="shared" ref="N3:O11" si="2">F3</f>
        <v>-37.572620999999998</v>
      </c>
      <c r="O3">
        <f t="shared" si="2"/>
        <v>145.143992</v>
      </c>
      <c r="R3" t="str">
        <f t="shared" ref="R3:R11" si="3">J3&amp;K3&amp;","&amp;L3&amp;","&amp;M3&amp;","&amp;N3&amp;","&amp;O3&amp;")"</f>
        <v>INSERT INTO COORDINATES ([CITY] ,[STATE] ,[COUNTRY] ,[LAT] ,[LONG]) VALUES ('Melbourne','VIC','Australia',-37.572621,145.143992)</v>
      </c>
    </row>
    <row r="4" spans="1:18" x14ac:dyDescent="0.3">
      <c r="A4" s="2">
        <v>-37.877251999999999</v>
      </c>
      <c r="B4" s="2">
        <v>144.60059200000001</v>
      </c>
      <c r="C4" t="s">
        <v>18</v>
      </c>
      <c r="D4" t="s">
        <v>17</v>
      </c>
      <c r="E4" t="s">
        <v>13</v>
      </c>
      <c r="F4" s="2">
        <v>-37.877251999999999</v>
      </c>
      <c r="G4" s="2">
        <v>144.60059200000001</v>
      </c>
      <c r="J4" t="s">
        <v>9</v>
      </c>
      <c r="K4" t="str">
        <f t="shared" si="1"/>
        <v>'Melbourne'</v>
      </c>
      <c r="L4" t="str">
        <f t="shared" si="0"/>
        <v>'VIC'</v>
      </c>
      <c r="M4" t="str">
        <f t="shared" si="0"/>
        <v>'Australia'</v>
      </c>
      <c r="N4">
        <f t="shared" si="2"/>
        <v>-37.877251999999999</v>
      </c>
      <c r="O4">
        <f t="shared" si="2"/>
        <v>144.60059200000001</v>
      </c>
      <c r="R4" t="str">
        <f t="shared" si="3"/>
        <v>INSERT INTO COORDINATES ([CITY] ,[STATE] ,[COUNTRY] ,[LAT] ,[LONG]) VALUES ('Melbourne','VIC','Australia',-37.877252,144.600592)</v>
      </c>
    </row>
    <row r="5" spans="1:18" x14ac:dyDescent="0.3">
      <c r="A5" s="2">
        <v>-37.735450999999998</v>
      </c>
      <c r="B5" s="2">
        <v>144.92768000000001</v>
      </c>
      <c r="C5" t="s">
        <v>18</v>
      </c>
      <c r="D5" t="s">
        <v>17</v>
      </c>
      <c r="E5" t="s">
        <v>13</v>
      </c>
      <c r="F5" s="2">
        <v>-37.735450999999998</v>
      </c>
      <c r="G5" s="2">
        <v>144.92768000000001</v>
      </c>
      <c r="J5" t="s">
        <v>9</v>
      </c>
      <c r="K5" t="str">
        <f t="shared" si="1"/>
        <v>'Melbourne'</v>
      </c>
      <c r="L5" t="str">
        <f t="shared" si="0"/>
        <v>'VIC'</v>
      </c>
      <c r="M5" t="str">
        <f t="shared" si="0"/>
        <v>'Australia'</v>
      </c>
      <c r="N5">
        <f t="shared" si="2"/>
        <v>-37.735450999999998</v>
      </c>
      <c r="O5">
        <f t="shared" si="2"/>
        <v>144.92768000000001</v>
      </c>
      <c r="R5" t="str">
        <f t="shared" si="3"/>
        <v>INSERT INTO COORDINATES ([CITY] ,[STATE] ,[COUNTRY] ,[LAT] ,[LONG]) VALUES ('Melbourne','VIC','Australia',-37.735451,144.92768)</v>
      </c>
    </row>
    <row r="6" spans="1:18" x14ac:dyDescent="0.3">
      <c r="A6" s="2">
        <v>-37.800876000000002</v>
      </c>
      <c r="B6" s="2">
        <v>145.272729</v>
      </c>
      <c r="C6" t="s">
        <v>18</v>
      </c>
      <c r="D6" t="s">
        <v>17</v>
      </c>
      <c r="E6" t="s">
        <v>13</v>
      </c>
      <c r="F6" s="2">
        <v>-37.800876000000002</v>
      </c>
      <c r="G6" s="2">
        <v>145.272729</v>
      </c>
      <c r="J6" t="s">
        <v>9</v>
      </c>
      <c r="K6" t="str">
        <f t="shared" si="1"/>
        <v>'Melbourne'</v>
      </c>
      <c r="L6" t="str">
        <f t="shared" si="0"/>
        <v>'VIC'</v>
      </c>
      <c r="M6" t="str">
        <f t="shared" si="0"/>
        <v>'Australia'</v>
      </c>
      <c r="N6">
        <f t="shared" si="2"/>
        <v>-37.800876000000002</v>
      </c>
      <c r="O6">
        <f t="shared" si="2"/>
        <v>145.272729</v>
      </c>
      <c r="R6" t="str">
        <f t="shared" si="3"/>
        <v>INSERT INTO COORDINATES ([CITY] ,[STATE] ,[COUNTRY] ,[LAT] ,[LONG]) VALUES ('Melbourne','VIC','Australia',-37.800876,145.272729)</v>
      </c>
    </row>
    <row r="7" spans="1:18" x14ac:dyDescent="0.3">
      <c r="A7" s="2">
        <v>-38.326703000000002</v>
      </c>
      <c r="B7" s="2">
        <v>144.71065100000001</v>
      </c>
      <c r="C7" t="s">
        <v>18</v>
      </c>
      <c r="D7" t="s">
        <v>17</v>
      </c>
      <c r="E7" t="s">
        <v>13</v>
      </c>
      <c r="F7" s="2">
        <v>-38.326703000000002</v>
      </c>
      <c r="G7" s="2">
        <v>144.71065100000001</v>
      </c>
      <c r="J7" t="s">
        <v>9</v>
      </c>
      <c r="K7" t="str">
        <f t="shared" si="1"/>
        <v>'Melbourne'</v>
      </c>
      <c r="L7" t="str">
        <f t="shared" si="0"/>
        <v>'VIC'</v>
      </c>
      <c r="M7" t="str">
        <f t="shared" si="0"/>
        <v>'Australia'</v>
      </c>
      <c r="N7">
        <f t="shared" si="2"/>
        <v>-38.326703000000002</v>
      </c>
      <c r="O7">
        <f t="shared" si="2"/>
        <v>144.71065100000001</v>
      </c>
      <c r="R7" t="str">
        <f t="shared" si="3"/>
        <v>INSERT INTO COORDINATES ([CITY] ,[STATE] ,[COUNTRY] ,[LAT] ,[LONG]) VALUES ('Melbourne','VIC','Australia',-38.326703,144.710651)</v>
      </c>
    </row>
    <row r="8" spans="1:18" x14ac:dyDescent="0.3">
      <c r="A8" s="2">
        <v>-38.394739000000001</v>
      </c>
      <c r="B8" s="2">
        <v>145.17686900000001</v>
      </c>
      <c r="C8" t="s">
        <v>18</v>
      </c>
      <c r="D8" t="s">
        <v>17</v>
      </c>
      <c r="E8" t="s">
        <v>13</v>
      </c>
      <c r="F8" s="2">
        <v>-38.394739000000001</v>
      </c>
      <c r="G8" s="2">
        <v>145.17686900000001</v>
      </c>
      <c r="J8" t="s">
        <v>9</v>
      </c>
      <c r="K8" t="str">
        <f t="shared" si="1"/>
        <v>'Melbourne'</v>
      </c>
      <c r="L8" t="str">
        <f t="shared" si="0"/>
        <v>'VIC'</v>
      </c>
      <c r="M8" t="str">
        <f t="shared" si="0"/>
        <v>'Australia'</v>
      </c>
      <c r="N8">
        <f t="shared" si="2"/>
        <v>-38.394739000000001</v>
      </c>
      <c r="O8">
        <f t="shared" si="2"/>
        <v>145.17686900000001</v>
      </c>
      <c r="R8" t="str">
        <f t="shared" si="3"/>
        <v>INSERT INTO COORDINATES ([CITY] ,[STATE] ,[COUNTRY] ,[LAT] ,[LONG]) VALUES ('Melbourne','VIC','Australia',-38.394739,145.176869)</v>
      </c>
    </row>
    <row r="9" spans="1:18" x14ac:dyDescent="0.3">
      <c r="A9" s="3">
        <v>-38.125781000000003</v>
      </c>
      <c r="B9" s="3">
        <v>145.383129</v>
      </c>
      <c r="C9" t="s">
        <v>18</v>
      </c>
      <c r="D9" t="s">
        <v>17</v>
      </c>
      <c r="E9" t="s">
        <v>13</v>
      </c>
      <c r="F9" s="3">
        <v>-38.125781000000003</v>
      </c>
      <c r="G9" s="3">
        <v>145.383129</v>
      </c>
      <c r="J9" t="s">
        <v>9</v>
      </c>
      <c r="K9" t="str">
        <f t="shared" si="1"/>
        <v>'Melbourne'</v>
      </c>
      <c r="L9" t="str">
        <f t="shared" si="0"/>
        <v>'VIC'</v>
      </c>
      <c r="M9" t="str">
        <f t="shared" si="0"/>
        <v>'Australia'</v>
      </c>
      <c r="N9">
        <f t="shared" si="2"/>
        <v>-38.125781000000003</v>
      </c>
      <c r="O9">
        <f t="shared" si="2"/>
        <v>145.383129</v>
      </c>
      <c r="R9" t="str">
        <f t="shared" si="3"/>
        <v>INSERT INTO COORDINATES ([CITY] ,[STATE] ,[COUNTRY] ,[LAT] ,[LONG]) VALUES ('Melbourne','VIC','Australia',-38.125781,145.383129)</v>
      </c>
    </row>
    <row r="10" spans="1:18" x14ac:dyDescent="0.3">
      <c r="A10" s="3">
        <v>-37.992956</v>
      </c>
      <c r="B10" s="3">
        <v>145.03159500000001</v>
      </c>
      <c r="C10" t="s">
        <v>18</v>
      </c>
      <c r="D10" t="s">
        <v>17</v>
      </c>
      <c r="E10" t="s">
        <v>13</v>
      </c>
      <c r="F10" s="3">
        <v>-37.992956</v>
      </c>
      <c r="G10" s="3">
        <v>145.03159500000001</v>
      </c>
      <c r="J10" t="s">
        <v>9</v>
      </c>
      <c r="K10" t="str">
        <f t="shared" si="1"/>
        <v>'Melbourne'</v>
      </c>
      <c r="L10" t="str">
        <f t="shared" si="0"/>
        <v>'VIC'</v>
      </c>
      <c r="M10" t="str">
        <f t="shared" si="0"/>
        <v>'Australia'</v>
      </c>
      <c r="N10">
        <f t="shared" si="2"/>
        <v>-37.992956</v>
      </c>
      <c r="O10">
        <f t="shared" si="2"/>
        <v>145.03159500000001</v>
      </c>
      <c r="R10" t="str">
        <f t="shared" si="3"/>
        <v>INSERT INTO COORDINATES ([CITY] ,[STATE] ,[COUNTRY] ,[LAT] ,[LONG]) VALUES ('Melbourne','VIC','Australia',-37.992956,145.031595)</v>
      </c>
    </row>
    <row r="11" spans="1:18" x14ac:dyDescent="0.3">
      <c r="A11" s="3">
        <v>-38.106898999999999</v>
      </c>
      <c r="B11" s="3">
        <v>145.23359199999999</v>
      </c>
      <c r="C11" t="s">
        <v>18</v>
      </c>
      <c r="D11" t="s">
        <v>17</v>
      </c>
      <c r="E11" t="s">
        <v>13</v>
      </c>
      <c r="F11" s="3">
        <v>-38.106898999999999</v>
      </c>
      <c r="G11" s="3">
        <v>145.23359199999999</v>
      </c>
      <c r="J11" t="s">
        <v>9</v>
      </c>
      <c r="K11" t="str">
        <f t="shared" si="1"/>
        <v>'Melbourne'</v>
      </c>
      <c r="L11" t="str">
        <f t="shared" si="0"/>
        <v>'VIC'</v>
      </c>
      <c r="M11" t="str">
        <f t="shared" si="0"/>
        <v>'Australia'</v>
      </c>
      <c r="N11">
        <f t="shared" si="2"/>
        <v>-38.106898999999999</v>
      </c>
      <c r="O11">
        <f t="shared" si="2"/>
        <v>145.23359199999999</v>
      </c>
      <c r="R11" t="str">
        <f t="shared" si="3"/>
        <v>INSERT INTO COORDINATES ([CITY] ,[STATE] ,[COUNTRY] ,[LAT] ,[LONG]) VALUES ('Melbourne','VIC','Australia',-38.106899,145.233592)</v>
      </c>
    </row>
    <row r="15" spans="1:18" x14ac:dyDescent="0.3">
      <c r="C15" t="s">
        <v>10</v>
      </c>
      <c r="D15" t="s">
        <v>11</v>
      </c>
      <c r="E15" t="s">
        <v>12</v>
      </c>
    </row>
    <row r="16" spans="1:18" x14ac:dyDescent="0.3">
      <c r="C16">
        <v>5</v>
      </c>
      <c r="D16">
        <v>1.937305387736</v>
      </c>
      <c r="E16">
        <v>1711</v>
      </c>
      <c r="F16">
        <f>E16*D16</f>
        <v>3314.7295184162958</v>
      </c>
      <c r="H16">
        <f>C16</f>
        <v>5</v>
      </c>
      <c r="I16">
        <f>E16</f>
        <v>1711</v>
      </c>
    </row>
    <row r="17" spans="3:9" x14ac:dyDescent="0.3">
      <c r="C17">
        <v>10</v>
      </c>
      <c r="D17">
        <v>7.2562260561869998</v>
      </c>
      <c r="E17">
        <v>503</v>
      </c>
      <c r="F17">
        <f t="shared" ref="F17:F55" si="4">E17*D17</f>
        <v>3649.881706262061</v>
      </c>
      <c r="H17">
        <f t="shared" ref="H17:H53" si="5">C17</f>
        <v>10</v>
      </c>
      <c r="I17">
        <f t="shared" ref="I17:I53" si="6">E17</f>
        <v>503</v>
      </c>
    </row>
    <row r="18" spans="3:9" x14ac:dyDescent="0.3">
      <c r="C18">
        <v>15</v>
      </c>
      <c r="D18">
        <v>12.432947670120001</v>
      </c>
      <c r="E18">
        <v>195</v>
      </c>
      <c r="F18">
        <f t="shared" si="4"/>
        <v>2424.4247956734002</v>
      </c>
      <c r="H18">
        <f t="shared" si="5"/>
        <v>15</v>
      </c>
      <c r="I18">
        <f t="shared" si="6"/>
        <v>195</v>
      </c>
    </row>
    <row r="19" spans="3:9" x14ac:dyDescent="0.3">
      <c r="C19">
        <v>20</v>
      </c>
      <c r="D19">
        <v>17.619911169674999</v>
      </c>
      <c r="E19">
        <v>141</v>
      </c>
      <c r="F19">
        <f t="shared" si="4"/>
        <v>2484.4074749241749</v>
      </c>
      <c r="H19">
        <f t="shared" si="5"/>
        <v>20</v>
      </c>
      <c r="I19">
        <f t="shared" si="6"/>
        <v>141</v>
      </c>
    </row>
    <row r="20" spans="3:9" x14ac:dyDescent="0.3">
      <c r="C20">
        <v>25</v>
      </c>
      <c r="D20">
        <v>22.349761323475001</v>
      </c>
      <c r="E20">
        <v>159</v>
      </c>
      <c r="F20">
        <f t="shared" si="4"/>
        <v>3553.6120504325249</v>
      </c>
      <c r="H20">
        <f t="shared" si="5"/>
        <v>25</v>
      </c>
      <c r="I20">
        <f t="shared" si="6"/>
        <v>159</v>
      </c>
    </row>
    <row r="21" spans="3:9" x14ac:dyDescent="0.3">
      <c r="C21">
        <v>30</v>
      </c>
      <c r="D21">
        <v>27.208116608823001</v>
      </c>
      <c r="E21">
        <v>81</v>
      </c>
      <c r="F21">
        <f t="shared" si="4"/>
        <v>2203.857445314663</v>
      </c>
      <c r="H21">
        <f t="shared" si="5"/>
        <v>30</v>
      </c>
      <c r="I21">
        <f t="shared" si="6"/>
        <v>81</v>
      </c>
    </row>
    <row r="22" spans="3:9" x14ac:dyDescent="0.3">
      <c r="C22">
        <v>35</v>
      </c>
      <c r="D22">
        <v>32.638619521593</v>
      </c>
      <c r="E22">
        <v>63</v>
      </c>
      <c r="F22">
        <f t="shared" si="4"/>
        <v>2056.2330298603592</v>
      </c>
      <c r="H22">
        <f t="shared" si="5"/>
        <v>35</v>
      </c>
      <c r="I22">
        <f t="shared" si="6"/>
        <v>63</v>
      </c>
    </row>
    <row r="23" spans="3:9" x14ac:dyDescent="0.3">
      <c r="C23">
        <v>40</v>
      </c>
      <c r="D23">
        <v>37.463026590717</v>
      </c>
      <c r="E23">
        <v>47</v>
      </c>
      <c r="F23">
        <f t="shared" si="4"/>
        <v>1760.7622497636989</v>
      </c>
      <c r="H23">
        <f t="shared" si="5"/>
        <v>40</v>
      </c>
      <c r="I23">
        <f t="shared" si="6"/>
        <v>47</v>
      </c>
    </row>
    <row r="24" spans="3:9" x14ac:dyDescent="0.3">
      <c r="C24">
        <v>45</v>
      </c>
      <c r="D24">
        <v>43.015495100231</v>
      </c>
      <c r="E24">
        <v>41</v>
      </c>
      <c r="F24">
        <f t="shared" si="4"/>
        <v>1763.6352991094709</v>
      </c>
      <c r="H24">
        <f t="shared" si="5"/>
        <v>45</v>
      </c>
      <c r="I24">
        <f t="shared" si="6"/>
        <v>41</v>
      </c>
    </row>
    <row r="25" spans="3:9" x14ac:dyDescent="0.3">
      <c r="C25">
        <v>50</v>
      </c>
      <c r="D25">
        <v>46.822822558475998</v>
      </c>
      <c r="E25">
        <v>35</v>
      </c>
      <c r="F25">
        <f t="shared" si="4"/>
        <v>1638.7987895466599</v>
      </c>
      <c r="H25">
        <f t="shared" si="5"/>
        <v>50</v>
      </c>
      <c r="I25">
        <f t="shared" si="6"/>
        <v>35</v>
      </c>
    </row>
    <row r="26" spans="3:9" x14ac:dyDescent="0.3">
      <c r="C26">
        <v>55</v>
      </c>
      <c r="D26">
        <v>53.195855558261002</v>
      </c>
      <c r="E26">
        <v>36</v>
      </c>
      <c r="F26">
        <f t="shared" si="4"/>
        <v>1915.0508000973959</v>
      </c>
      <c r="H26">
        <f t="shared" si="5"/>
        <v>55</v>
      </c>
      <c r="I26">
        <f t="shared" si="6"/>
        <v>36</v>
      </c>
    </row>
    <row r="27" spans="3:9" x14ac:dyDescent="0.3">
      <c r="C27">
        <v>60</v>
      </c>
      <c r="D27">
        <v>57.392777077064999</v>
      </c>
      <c r="E27">
        <v>37</v>
      </c>
      <c r="F27">
        <f t="shared" si="4"/>
        <v>2123.532751851405</v>
      </c>
      <c r="H27">
        <f t="shared" si="5"/>
        <v>60</v>
      </c>
      <c r="I27">
        <f t="shared" si="6"/>
        <v>37</v>
      </c>
    </row>
    <row r="28" spans="3:9" x14ac:dyDescent="0.3">
      <c r="C28">
        <v>65</v>
      </c>
      <c r="D28">
        <v>62.530697120517999</v>
      </c>
      <c r="E28">
        <v>50</v>
      </c>
      <c r="F28">
        <f t="shared" si="4"/>
        <v>3126.5348560258999</v>
      </c>
      <c r="H28">
        <f t="shared" si="5"/>
        <v>65</v>
      </c>
      <c r="I28">
        <f t="shared" si="6"/>
        <v>50</v>
      </c>
    </row>
    <row r="29" spans="3:9" x14ac:dyDescent="0.3">
      <c r="C29">
        <v>70</v>
      </c>
      <c r="D29">
        <v>67.718067767944007</v>
      </c>
      <c r="E29">
        <v>17</v>
      </c>
      <c r="F29">
        <f t="shared" si="4"/>
        <v>1151.207152055048</v>
      </c>
      <c r="H29">
        <f t="shared" si="5"/>
        <v>70</v>
      </c>
      <c r="I29">
        <f t="shared" si="6"/>
        <v>17</v>
      </c>
    </row>
    <row r="30" spans="3:9" x14ac:dyDescent="0.3">
      <c r="C30">
        <v>75</v>
      </c>
      <c r="D30">
        <v>72.420816661992006</v>
      </c>
      <c r="E30">
        <v>31</v>
      </c>
      <c r="F30">
        <f t="shared" si="4"/>
        <v>2245.0453165217523</v>
      </c>
      <c r="H30">
        <f t="shared" si="5"/>
        <v>75</v>
      </c>
      <c r="I30">
        <f t="shared" si="6"/>
        <v>31</v>
      </c>
    </row>
    <row r="31" spans="3:9" x14ac:dyDescent="0.3">
      <c r="C31">
        <v>80</v>
      </c>
      <c r="D31">
        <v>78.682788390135997</v>
      </c>
      <c r="E31">
        <v>20</v>
      </c>
      <c r="F31">
        <f t="shared" si="4"/>
        <v>1573.65576780272</v>
      </c>
      <c r="H31">
        <f t="shared" si="5"/>
        <v>80</v>
      </c>
      <c r="I31">
        <f t="shared" si="6"/>
        <v>20</v>
      </c>
    </row>
    <row r="32" spans="3:9" x14ac:dyDescent="0.3">
      <c r="C32">
        <v>85</v>
      </c>
      <c r="D32">
        <v>81.781309583538999</v>
      </c>
      <c r="E32">
        <v>11</v>
      </c>
      <c r="F32">
        <f t="shared" si="4"/>
        <v>899.594405418929</v>
      </c>
      <c r="H32">
        <f t="shared" si="5"/>
        <v>85</v>
      </c>
      <c r="I32">
        <f t="shared" si="6"/>
        <v>11</v>
      </c>
    </row>
    <row r="33" spans="3:16" x14ac:dyDescent="0.3">
      <c r="C33">
        <v>90</v>
      </c>
      <c r="D33">
        <v>86.862001892094</v>
      </c>
      <c r="E33">
        <v>34</v>
      </c>
      <c r="F33">
        <f t="shared" si="4"/>
        <v>2953.308064331196</v>
      </c>
      <c r="H33">
        <f t="shared" si="5"/>
        <v>90</v>
      </c>
      <c r="I33">
        <f t="shared" si="6"/>
        <v>34</v>
      </c>
    </row>
    <row r="34" spans="3:16" x14ac:dyDescent="0.3">
      <c r="C34">
        <v>95</v>
      </c>
      <c r="D34">
        <v>92.926725089990995</v>
      </c>
      <c r="E34">
        <v>35</v>
      </c>
      <c r="F34">
        <f t="shared" si="4"/>
        <v>3252.4353781496848</v>
      </c>
      <c r="H34">
        <f t="shared" si="5"/>
        <v>95</v>
      </c>
      <c r="I34">
        <f t="shared" si="6"/>
        <v>35</v>
      </c>
    </row>
    <row r="35" spans="3:16" x14ac:dyDescent="0.3">
      <c r="C35">
        <v>100</v>
      </c>
      <c r="D35">
        <v>97.901591423407993</v>
      </c>
      <c r="E35">
        <v>42</v>
      </c>
      <c r="F35">
        <f t="shared" si="4"/>
        <v>4111.8668397831361</v>
      </c>
      <c r="H35">
        <f t="shared" si="5"/>
        <v>100</v>
      </c>
      <c r="I35">
        <f t="shared" si="6"/>
        <v>42</v>
      </c>
    </row>
    <row r="36" spans="3:16" x14ac:dyDescent="0.3">
      <c r="C36">
        <v>105</v>
      </c>
      <c r="D36">
        <v>102.582902299217</v>
      </c>
      <c r="E36">
        <v>18</v>
      </c>
      <c r="F36">
        <f t="shared" si="4"/>
        <v>1846.492241385906</v>
      </c>
      <c r="H36">
        <f t="shared" si="5"/>
        <v>105</v>
      </c>
      <c r="I36">
        <f t="shared" si="6"/>
        <v>18</v>
      </c>
    </row>
    <row r="37" spans="3:16" x14ac:dyDescent="0.3">
      <c r="C37">
        <v>110</v>
      </c>
      <c r="D37">
        <v>107.20266467219901</v>
      </c>
      <c r="E37">
        <v>5</v>
      </c>
      <c r="F37">
        <f t="shared" si="4"/>
        <v>536.01332336099506</v>
      </c>
      <c r="H37">
        <f t="shared" si="5"/>
        <v>110</v>
      </c>
      <c r="I37">
        <f t="shared" si="6"/>
        <v>5</v>
      </c>
    </row>
    <row r="38" spans="3:16" x14ac:dyDescent="0.3">
      <c r="C38">
        <v>115</v>
      </c>
      <c r="D38">
        <v>112.915219802461</v>
      </c>
      <c r="E38">
        <v>41</v>
      </c>
      <c r="F38">
        <f t="shared" si="4"/>
        <v>4629.5240119009004</v>
      </c>
      <c r="H38">
        <f t="shared" si="5"/>
        <v>115</v>
      </c>
      <c r="I38">
        <f t="shared" si="6"/>
        <v>41</v>
      </c>
      <c r="O38" t="s">
        <v>16</v>
      </c>
      <c r="P38">
        <f>F57/E57</f>
        <v>27.749070096346507</v>
      </c>
    </row>
    <row r="39" spans="3:16" x14ac:dyDescent="0.3">
      <c r="C39">
        <v>120</v>
      </c>
      <c r="D39">
        <v>116.207783417177</v>
      </c>
      <c r="E39">
        <v>21</v>
      </c>
      <c r="F39">
        <f t="shared" si="4"/>
        <v>2440.363451760717</v>
      </c>
      <c r="H39">
        <f t="shared" si="5"/>
        <v>120</v>
      </c>
      <c r="I39">
        <f t="shared" si="6"/>
        <v>21</v>
      </c>
    </row>
    <row r="40" spans="3:16" x14ac:dyDescent="0.3">
      <c r="C40">
        <v>125</v>
      </c>
      <c r="D40">
        <v>122.50557867224499</v>
      </c>
      <c r="E40">
        <v>25</v>
      </c>
      <c r="F40">
        <f t="shared" si="4"/>
        <v>3062.6394668061248</v>
      </c>
      <c r="H40">
        <f t="shared" si="5"/>
        <v>125</v>
      </c>
      <c r="I40">
        <f t="shared" si="6"/>
        <v>25</v>
      </c>
    </row>
    <row r="41" spans="3:16" x14ac:dyDescent="0.3">
      <c r="C41">
        <v>130</v>
      </c>
      <c r="D41">
        <v>127.221233562205</v>
      </c>
      <c r="E41">
        <v>17</v>
      </c>
      <c r="F41">
        <f t="shared" si="4"/>
        <v>2162.7609705574851</v>
      </c>
      <c r="H41">
        <f t="shared" si="5"/>
        <v>130</v>
      </c>
      <c r="I41">
        <f t="shared" si="6"/>
        <v>17</v>
      </c>
    </row>
    <row r="42" spans="3:16" x14ac:dyDescent="0.3">
      <c r="C42">
        <v>135</v>
      </c>
      <c r="D42">
        <v>133.05566272634201</v>
      </c>
      <c r="E42">
        <v>8</v>
      </c>
      <c r="F42">
        <f t="shared" si="4"/>
        <v>1064.4453018107361</v>
      </c>
      <c r="H42">
        <f t="shared" si="5"/>
        <v>135</v>
      </c>
      <c r="I42">
        <f t="shared" si="6"/>
        <v>8</v>
      </c>
    </row>
    <row r="43" spans="3:16" x14ac:dyDescent="0.3">
      <c r="C43">
        <v>140</v>
      </c>
      <c r="D43">
        <v>136.729644989636</v>
      </c>
      <c r="E43">
        <v>29</v>
      </c>
      <c r="F43">
        <f t="shared" si="4"/>
        <v>3965.1597046994439</v>
      </c>
      <c r="H43">
        <f t="shared" si="5"/>
        <v>140</v>
      </c>
      <c r="I43">
        <f t="shared" si="6"/>
        <v>29</v>
      </c>
    </row>
    <row r="44" spans="3:16" x14ac:dyDescent="0.3">
      <c r="C44">
        <v>145</v>
      </c>
      <c r="D44">
        <v>142.64301537985301</v>
      </c>
      <c r="E44">
        <v>4</v>
      </c>
      <c r="F44">
        <f t="shared" si="4"/>
        <v>570.57206151941205</v>
      </c>
      <c r="H44">
        <f t="shared" si="5"/>
        <v>145</v>
      </c>
      <c r="I44">
        <f t="shared" si="6"/>
        <v>4</v>
      </c>
    </row>
    <row r="45" spans="3:16" x14ac:dyDescent="0.3">
      <c r="C45">
        <v>150</v>
      </c>
      <c r="D45">
        <v>146.56548241163301</v>
      </c>
      <c r="E45">
        <v>10</v>
      </c>
      <c r="F45">
        <f t="shared" si="4"/>
        <v>1465.65482411633</v>
      </c>
      <c r="H45">
        <f t="shared" si="5"/>
        <v>150</v>
      </c>
      <c r="I45">
        <f t="shared" si="6"/>
        <v>10</v>
      </c>
    </row>
    <row r="46" spans="3:16" x14ac:dyDescent="0.3">
      <c r="C46">
        <v>155</v>
      </c>
      <c r="D46">
        <v>153.424147393601</v>
      </c>
      <c r="E46">
        <v>21</v>
      </c>
      <c r="F46">
        <f t="shared" si="4"/>
        <v>3221.9070952656211</v>
      </c>
      <c r="H46">
        <f t="shared" si="5"/>
        <v>155</v>
      </c>
      <c r="I46">
        <f t="shared" si="6"/>
        <v>21</v>
      </c>
    </row>
    <row r="47" spans="3:16" x14ac:dyDescent="0.3">
      <c r="C47">
        <v>160</v>
      </c>
      <c r="D47">
        <v>156.60373304820899</v>
      </c>
      <c r="E47">
        <v>11</v>
      </c>
      <c r="F47">
        <f t="shared" si="4"/>
        <v>1722.6410635302989</v>
      </c>
      <c r="H47">
        <f t="shared" si="5"/>
        <v>160</v>
      </c>
      <c r="I47">
        <f t="shared" si="6"/>
        <v>11</v>
      </c>
    </row>
    <row r="48" spans="3:16" x14ac:dyDescent="0.3">
      <c r="C48">
        <v>165</v>
      </c>
      <c r="D48">
        <v>163.31148702842401</v>
      </c>
      <c r="E48">
        <v>36</v>
      </c>
      <c r="F48">
        <f t="shared" si="4"/>
        <v>5879.2135330232641</v>
      </c>
      <c r="H48">
        <f t="shared" si="5"/>
        <v>165</v>
      </c>
      <c r="I48">
        <f t="shared" si="6"/>
        <v>36</v>
      </c>
    </row>
    <row r="49" spans="3:9" x14ac:dyDescent="0.3">
      <c r="C49">
        <v>170</v>
      </c>
      <c r="D49">
        <v>167.931649599287</v>
      </c>
      <c r="E49">
        <v>10</v>
      </c>
      <c r="F49">
        <f t="shared" si="4"/>
        <v>1679.3164959928699</v>
      </c>
      <c r="H49">
        <f t="shared" si="5"/>
        <v>170</v>
      </c>
      <c r="I49">
        <f t="shared" si="6"/>
        <v>10</v>
      </c>
    </row>
    <row r="50" spans="3:9" x14ac:dyDescent="0.3">
      <c r="C50">
        <v>175</v>
      </c>
      <c r="D50">
        <v>173.06635466795299</v>
      </c>
      <c r="E50">
        <v>22</v>
      </c>
      <c r="F50">
        <f t="shared" si="4"/>
        <v>3807.4598026949657</v>
      </c>
      <c r="H50">
        <f t="shared" si="5"/>
        <v>175</v>
      </c>
      <c r="I50">
        <f t="shared" si="6"/>
        <v>22</v>
      </c>
    </row>
    <row r="51" spans="3:9" x14ac:dyDescent="0.3">
      <c r="C51">
        <v>180</v>
      </c>
      <c r="D51">
        <v>178.38405786469599</v>
      </c>
      <c r="E51">
        <v>24</v>
      </c>
      <c r="F51">
        <f t="shared" si="4"/>
        <v>4281.2173887527042</v>
      </c>
      <c r="H51">
        <f t="shared" si="5"/>
        <v>180</v>
      </c>
      <c r="I51">
        <f t="shared" si="6"/>
        <v>24</v>
      </c>
    </row>
    <row r="52" spans="3:9" x14ac:dyDescent="0.3">
      <c r="C52">
        <v>185</v>
      </c>
      <c r="D52">
        <v>181.124075332736</v>
      </c>
      <c r="E52">
        <v>18</v>
      </c>
      <c r="F52">
        <f t="shared" si="4"/>
        <v>3260.2333559892481</v>
      </c>
      <c r="H52">
        <f t="shared" si="5"/>
        <v>185</v>
      </c>
      <c r="I52">
        <f t="shared" si="6"/>
        <v>18</v>
      </c>
    </row>
    <row r="53" spans="3:9" x14ac:dyDescent="0.3">
      <c r="C53">
        <v>190</v>
      </c>
      <c r="D53">
        <v>187.52334473601999</v>
      </c>
      <c r="E53">
        <v>19</v>
      </c>
      <c r="F53">
        <f t="shared" si="4"/>
        <v>3562.9435499843798</v>
      </c>
      <c r="H53">
        <f t="shared" si="5"/>
        <v>190</v>
      </c>
      <c r="I53">
        <f t="shared" si="6"/>
        <v>19</v>
      </c>
    </row>
    <row r="54" spans="3:9" x14ac:dyDescent="0.3">
      <c r="C54">
        <v>195</v>
      </c>
      <c r="D54">
        <v>191.68818222560299</v>
      </c>
      <c r="E54">
        <v>14</v>
      </c>
      <c r="F54">
        <f t="shared" si="4"/>
        <v>2683.6345511584418</v>
      </c>
      <c r="H54">
        <f t="shared" ref="H54:H55" si="7">C54</f>
        <v>195</v>
      </c>
      <c r="I54">
        <f t="shared" ref="I54:I55" si="8">E54</f>
        <v>14</v>
      </c>
    </row>
    <row r="55" spans="3:9" x14ac:dyDescent="0.3">
      <c r="C55">
        <v>200</v>
      </c>
      <c r="D55">
        <v>197.30697097028599</v>
      </c>
      <c r="E55">
        <v>6</v>
      </c>
      <c r="F55">
        <f t="shared" si="4"/>
        <v>1183.8418258217159</v>
      </c>
      <c r="H55">
        <f t="shared" si="7"/>
        <v>200</v>
      </c>
      <c r="I55">
        <f t="shared" si="8"/>
        <v>6</v>
      </c>
    </row>
    <row r="57" spans="3:9" x14ac:dyDescent="0.3">
      <c r="D57" t="s">
        <v>19</v>
      </c>
      <c r="E57">
        <f>SUM(E16:E55)</f>
        <v>3648</v>
      </c>
      <c r="F57">
        <f>SUM(F16:F55)</f>
        <v>101228.60771147205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86FA7-FE19-4DD4-A287-9C4DECD9A8C2}">
  <dimension ref="A1:R57"/>
  <sheetViews>
    <sheetView topLeftCell="A14" workbookViewId="0">
      <selection activeCell="P71" sqref="P71"/>
    </sheetView>
  </sheetViews>
  <sheetFormatPr defaultRowHeight="14.4" x14ac:dyDescent="0.3"/>
  <cols>
    <col min="3" max="3" width="6.6640625" bestFit="1" customWidth="1"/>
    <col min="4" max="4" width="15.44140625" bestFit="1" customWidth="1"/>
    <col min="5" max="5" width="9.21875" bestFit="1" customWidth="1"/>
    <col min="6" max="7" width="12" bestFit="1" customWidth="1"/>
    <col min="8" max="8" width="8.77734375" bestFit="1" customWidth="1"/>
    <col min="9" max="9" width="5" bestFit="1" customWidth="1"/>
    <col min="10" max="10" width="7.6640625" customWidth="1"/>
    <col min="11" max="11" width="7.5546875" bestFit="1" customWidth="1"/>
    <col min="12" max="12" width="4.77734375" bestFit="1" customWidth="1"/>
    <col min="13" max="13" width="4.109375" bestFit="1" customWidth="1"/>
    <col min="14" max="14" width="10" bestFit="1" customWidth="1"/>
    <col min="15" max="15" width="11.6640625" bestFit="1" customWidth="1"/>
    <col min="18" max="18" width="7.5546875" customWidth="1"/>
  </cols>
  <sheetData>
    <row r="1" spans="1:18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18" x14ac:dyDescent="0.3">
      <c r="A2" s="3" t="s">
        <v>21</v>
      </c>
      <c r="B2" s="2"/>
      <c r="C2" t="s">
        <v>20</v>
      </c>
      <c r="D2" t="s">
        <v>7</v>
      </c>
      <c r="E2" t="s">
        <v>13</v>
      </c>
      <c r="F2" s="2">
        <v>-37.570112000000002</v>
      </c>
      <c r="G2" s="2">
        <v>144.93935400000001</v>
      </c>
      <c r="J2" t="s">
        <v>9</v>
      </c>
      <c r="K2" t="str">
        <f>"'"&amp;C2&amp;"'"</f>
        <v>'Perth'</v>
      </c>
      <c r="L2" t="str">
        <f t="shared" ref="L2:M11" si="0">"'"&amp;D2&amp;"'"</f>
        <v>'WA'</v>
      </c>
      <c r="M2" t="str">
        <f t="shared" si="0"/>
        <v>'Australia'</v>
      </c>
      <c r="N2">
        <f>F2</f>
        <v>-37.570112000000002</v>
      </c>
      <c r="O2">
        <f>G2</f>
        <v>144.93935400000001</v>
      </c>
      <c r="R2" t="str">
        <f>J2&amp;K2&amp;","&amp;L2&amp;","&amp;M2&amp;","&amp;N2&amp;","&amp;O2&amp;")"</f>
        <v>INSERT INTO COORDINATES ([CITY] ,[STATE] ,[COUNTRY] ,[LAT] ,[LONG]) VALUES ('Perth','WA','Australia',-37.570112,144.939354)</v>
      </c>
    </row>
    <row r="3" spans="1:18" x14ac:dyDescent="0.3">
      <c r="A3" s="2" t="s">
        <v>22</v>
      </c>
      <c r="B3" s="2"/>
      <c r="C3" t="s">
        <v>20</v>
      </c>
      <c r="D3" t="s">
        <v>7</v>
      </c>
      <c r="E3" t="s">
        <v>13</v>
      </c>
      <c r="F3" s="2">
        <v>-37.572620999999998</v>
      </c>
      <c r="G3" s="2">
        <v>145.143992</v>
      </c>
      <c r="J3" t="s">
        <v>9</v>
      </c>
      <c r="K3" t="str">
        <f t="shared" ref="K3:K11" si="1">"'"&amp;C3&amp;"'"</f>
        <v>'Perth'</v>
      </c>
      <c r="L3" t="str">
        <f t="shared" si="0"/>
        <v>'WA'</v>
      </c>
      <c r="M3" t="str">
        <f t="shared" si="0"/>
        <v>'Australia'</v>
      </c>
      <c r="N3">
        <f t="shared" ref="N3:O11" si="2">F3</f>
        <v>-37.572620999999998</v>
      </c>
      <c r="O3">
        <f t="shared" si="2"/>
        <v>145.143992</v>
      </c>
      <c r="R3" t="str">
        <f t="shared" ref="R3:R11" si="3">J3&amp;K3&amp;","&amp;L3&amp;","&amp;M3&amp;","&amp;N3&amp;","&amp;O3&amp;")"</f>
        <v>INSERT INTO COORDINATES ([CITY] ,[STATE] ,[COUNTRY] ,[LAT] ,[LONG]) VALUES ('Perth','WA','Australia',-37.572621,145.143992)</v>
      </c>
    </row>
    <row r="4" spans="1:18" x14ac:dyDescent="0.3">
      <c r="A4" s="2" t="s">
        <v>23</v>
      </c>
      <c r="B4" s="2"/>
      <c r="C4" t="s">
        <v>20</v>
      </c>
      <c r="D4" t="s">
        <v>7</v>
      </c>
      <c r="E4" t="s">
        <v>13</v>
      </c>
      <c r="F4" s="2">
        <v>-37.877251999999999</v>
      </c>
      <c r="G4" s="2">
        <v>144.60059200000001</v>
      </c>
      <c r="J4" t="s">
        <v>9</v>
      </c>
      <c r="K4" t="str">
        <f t="shared" si="1"/>
        <v>'Perth'</v>
      </c>
      <c r="L4" t="str">
        <f t="shared" si="0"/>
        <v>'WA'</v>
      </c>
      <c r="M4" t="str">
        <f t="shared" si="0"/>
        <v>'Australia'</v>
      </c>
      <c r="N4">
        <f t="shared" si="2"/>
        <v>-37.877251999999999</v>
      </c>
      <c r="O4">
        <f t="shared" si="2"/>
        <v>144.60059200000001</v>
      </c>
      <c r="R4" t="str">
        <f t="shared" si="3"/>
        <v>INSERT INTO COORDINATES ([CITY] ,[STATE] ,[COUNTRY] ,[LAT] ,[LONG]) VALUES ('Perth','WA','Australia',-37.877252,144.600592)</v>
      </c>
    </row>
    <row r="5" spans="1:18" x14ac:dyDescent="0.3">
      <c r="A5" s="2" t="s">
        <v>24</v>
      </c>
      <c r="B5" s="2"/>
      <c r="C5" t="s">
        <v>20</v>
      </c>
      <c r="D5" t="s">
        <v>7</v>
      </c>
      <c r="E5" t="s">
        <v>13</v>
      </c>
      <c r="F5" s="2">
        <v>-37.735450999999998</v>
      </c>
      <c r="G5" s="2">
        <v>144.92768000000001</v>
      </c>
      <c r="J5" t="s">
        <v>9</v>
      </c>
      <c r="K5" t="str">
        <f t="shared" si="1"/>
        <v>'Perth'</v>
      </c>
      <c r="L5" t="str">
        <f t="shared" si="0"/>
        <v>'WA'</v>
      </c>
      <c r="M5" t="str">
        <f t="shared" si="0"/>
        <v>'Australia'</v>
      </c>
      <c r="N5">
        <f t="shared" si="2"/>
        <v>-37.735450999999998</v>
      </c>
      <c r="O5">
        <f t="shared" si="2"/>
        <v>144.92768000000001</v>
      </c>
      <c r="R5" t="str">
        <f t="shared" si="3"/>
        <v>INSERT INTO COORDINATES ([CITY] ,[STATE] ,[COUNTRY] ,[LAT] ,[LONG]) VALUES ('Perth','WA','Australia',-37.735451,144.92768)</v>
      </c>
    </row>
    <row r="6" spans="1:18" x14ac:dyDescent="0.3">
      <c r="A6" s="2" t="s">
        <v>25</v>
      </c>
      <c r="B6" s="2"/>
      <c r="C6" t="s">
        <v>20</v>
      </c>
      <c r="D6" t="s">
        <v>7</v>
      </c>
      <c r="E6" t="s">
        <v>13</v>
      </c>
      <c r="F6" s="2">
        <v>-37.800876000000002</v>
      </c>
      <c r="G6" s="2">
        <v>145.272729</v>
      </c>
      <c r="J6" t="s">
        <v>9</v>
      </c>
      <c r="K6" t="str">
        <f t="shared" si="1"/>
        <v>'Perth'</v>
      </c>
      <c r="L6" t="str">
        <f t="shared" si="0"/>
        <v>'WA'</v>
      </c>
      <c r="M6" t="str">
        <f t="shared" si="0"/>
        <v>'Australia'</v>
      </c>
      <c r="N6">
        <f t="shared" si="2"/>
        <v>-37.800876000000002</v>
      </c>
      <c r="O6">
        <f t="shared" si="2"/>
        <v>145.272729</v>
      </c>
      <c r="R6" t="str">
        <f t="shared" si="3"/>
        <v>INSERT INTO COORDINATES ([CITY] ,[STATE] ,[COUNTRY] ,[LAT] ,[LONG]) VALUES ('Perth','WA','Australia',-37.800876,145.272729)</v>
      </c>
    </row>
    <row r="7" spans="1:18" x14ac:dyDescent="0.3">
      <c r="A7" s="2" t="s">
        <v>26</v>
      </c>
      <c r="B7" s="2"/>
      <c r="C7" t="s">
        <v>20</v>
      </c>
      <c r="D7" t="s">
        <v>7</v>
      </c>
      <c r="E7" t="s">
        <v>13</v>
      </c>
      <c r="F7" s="2">
        <v>-38.326703000000002</v>
      </c>
      <c r="G7" s="2">
        <v>144.71065100000001</v>
      </c>
      <c r="J7" t="s">
        <v>9</v>
      </c>
      <c r="K7" t="str">
        <f t="shared" si="1"/>
        <v>'Perth'</v>
      </c>
      <c r="L7" t="str">
        <f t="shared" si="0"/>
        <v>'WA'</v>
      </c>
      <c r="M7" t="str">
        <f t="shared" si="0"/>
        <v>'Australia'</v>
      </c>
      <c r="N7">
        <f t="shared" si="2"/>
        <v>-38.326703000000002</v>
      </c>
      <c r="O7">
        <f t="shared" si="2"/>
        <v>144.71065100000001</v>
      </c>
      <c r="R7" t="str">
        <f t="shared" si="3"/>
        <v>INSERT INTO COORDINATES ([CITY] ,[STATE] ,[COUNTRY] ,[LAT] ,[LONG]) VALUES ('Perth','WA','Australia',-38.326703,144.710651)</v>
      </c>
    </row>
    <row r="8" spans="1:18" x14ac:dyDescent="0.3">
      <c r="A8" s="2" t="s">
        <v>27</v>
      </c>
      <c r="B8" s="2"/>
      <c r="C8" t="s">
        <v>20</v>
      </c>
      <c r="D8" t="s">
        <v>7</v>
      </c>
      <c r="E8" t="s">
        <v>13</v>
      </c>
      <c r="F8" s="2">
        <v>-38.394739000000001</v>
      </c>
      <c r="G8" s="2">
        <v>145.17686900000001</v>
      </c>
      <c r="J8" t="s">
        <v>9</v>
      </c>
      <c r="K8" t="str">
        <f t="shared" si="1"/>
        <v>'Perth'</v>
      </c>
      <c r="L8" t="str">
        <f t="shared" si="0"/>
        <v>'WA'</v>
      </c>
      <c r="M8" t="str">
        <f t="shared" si="0"/>
        <v>'Australia'</v>
      </c>
      <c r="N8">
        <f t="shared" si="2"/>
        <v>-38.394739000000001</v>
      </c>
      <c r="O8">
        <f t="shared" si="2"/>
        <v>145.17686900000001</v>
      </c>
      <c r="R8" t="str">
        <f t="shared" si="3"/>
        <v>INSERT INTO COORDINATES ([CITY] ,[STATE] ,[COUNTRY] ,[LAT] ,[LONG]) VALUES ('Perth','WA','Australia',-38.394739,145.176869)</v>
      </c>
    </row>
    <row r="9" spans="1:18" x14ac:dyDescent="0.3">
      <c r="A9" s="3" t="s">
        <v>28</v>
      </c>
      <c r="B9" s="3"/>
      <c r="C9" t="s">
        <v>20</v>
      </c>
      <c r="D9" t="s">
        <v>7</v>
      </c>
      <c r="E9" t="s">
        <v>13</v>
      </c>
      <c r="F9" s="3">
        <v>-38.125781000000003</v>
      </c>
      <c r="G9" s="3">
        <v>145.383129</v>
      </c>
      <c r="J9" t="s">
        <v>9</v>
      </c>
      <c r="K9" t="str">
        <f t="shared" si="1"/>
        <v>'Perth'</v>
      </c>
      <c r="L9" t="str">
        <f t="shared" si="0"/>
        <v>'WA'</v>
      </c>
      <c r="M9" t="str">
        <f t="shared" si="0"/>
        <v>'Australia'</v>
      </c>
      <c r="N9">
        <f t="shared" si="2"/>
        <v>-38.125781000000003</v>
      </c>
      <c r="O9">
        <f t="shared" si="2"/>
        <v>145.383129</v>
      </c>
      <c r="R9" t="str">
        <f t="shared" si="3"/>
        <v>INSERT INTO COORDINATES ([CITY] ,[STATE] ,[COUNTRY] ,[LAT] ,[LONG]) VALUES ('Perth','WA','Australia',-38.125781,145.383129)</v>
      </c>
    </row>
    <row r="10" spans="1:18" x14ac:dyDescent="0.3">
      <c r="A10" s="3" t="s">
        <v>29</v>
      </c>
      <c r="B10" s="3"/>
      <c r="C10" t="s">
        <v>20</v>
      </c>
      <c r="D10" t="s">
        <v>7</v>
      </c>
      <c r="E10" t="s">
        <v>13</v>
      </c>
      <c r="F10" s="3">
        <v>-37.992956</v>
      </c>
      <c r="G10" s="3">
        <v>145.03159500000001</v>
      </c>
      <c r="J10" t="s">
        <v>9</v>
      </c>
      <c r="K10" t="str">
        <f t="shared" si="1"/>
        <v>'Perth'</v>
      </c>
      <c r="L10" t="str">
        <f t="shared" si="0"/>
        <v>'WA'</v>
      </c>
      <c r="M10" t="str">
        <f t="shared" si="0"/>
        <v>'Australia'</v>
      </c>
      <c r="N10">
        <f t="shared" si="2"/>
        <v>-37.992956</v>
      </c>
      <c r="O10">
        <f t="shared" si="2"/>
        <v>145.03159500000001</v>
      </c>
      <c r="R10" t="str">
        <f t="shared" si="3"/>
        <v>INSERT INTO COORDINATES ([CITY] ,[STATE] ,[COUNTRY] ,[LAT] ,[LONG]) VALUES ('Perth','WA','Australia',-37.992956,145.031595)</v>
      </c>
    </row>
    <row r="11" spans="1:18" x14ac:dyDescent="0.3">
      <c r="A11" s="3" t="s">
        <v>30</v>
      </c>
      <c r="B11" s="3"/>
      <c r="C11" t="s">
        <v>20</v>
      </c>
      <c r="D11" t="s">
        <v>7</v>
      </c>
      <c r="E11" t="s">
        <v>13</v>
      </c>
      <c r="F11" s="3">
        <v>-38.106898999999999</v>
      </c>
      <c r="G11" s="3">
        <v>145.23359199999999</v>
      </c>
      <c r="J11" t="s">
        <v>9</v>
      </c>
      <c r="K11" t="str">
        <f t="shared" si="1"/>
        <v>'Perth'</v>
      </c>
      <c r="L11" t="str">
        <f t="shared" si="0"/>
        <v>'WA'</v>
      </c>
      <c r="M11" t="str">
        <f t="shared" si="0"/>
        <v>'Australia'</v>
      </c>
      <c r="N11">
        <f t="shared" si="2"/>
        <v>-38.106898999999999</v>
      </c>
      <c r="O11">
        <f t="shared" si="2"/>
        <v>145.23359199999999</v>
      </c>
      <c r="R11" t="str">
        <f t="shared" si="3"/>
        <v>INSERT INTO COORDINATES ([CITY] ,[STATE] ,[COUNTRY] ,[LAT] ,[LONG]) VALUES ('Perth','WA','Australia',-38.106899,145.233592)</v>
      </c>
    </row>
    <row r="15" spans="1:18" x14ac:dyDescent="0.3">
      <c r="C15" t="s">
        <v>10</v>
      </c>
      <c r="D15" t="s">
        <v>11</v>
      </c>
      <c r="E15" t="s">
        <v>12</v>
      </c>
    </row>
    <row r="16" spans="1:18" x14ac:dyDescent="0.3">
      <c r="C16">
        <v>5</v>
      </c>
      <c r="D16">
        <v>1.9086473980159999</v>
      </c>
      <c r="E16">
        <v>1753</v>
      </c>
      <c r="F16">
        <f>E16*D16</f>
        <v>3345.8588887220481</v>
      </c>
      <c r="H16">
        <f>C16</f>
        <v>5</v>
      </c>
      <c r="I16">
        <f>E16</f>
        <v>1753</v>
      </c>
    </row>
    <row r="17" spans="3:9" x14ac:dyDescent="0.3">
      <c r="C17">
        <v>10</v>
      </c>
      <c r="D17">
        <v>7.0515582198470002</v>
      </c>
      <c r="E17">
        <v>509</v>
      </c>
      <c r="F17">
        <f t="shared" ref="F17:F55" si="4">E17*D17</f>
        <v>3589.2431339021232</v>
      </c>
      <c r="H17">
        <f t="shared" ref="H17:H52" si="5">C17</f>
        <v>10</v>
      </c>
      <c r="I17">
        <f t="shared" ref="I17:I52" si="6">E17</f>
        <v>509</v>
      </c>
    </row>
    <row r="18" spans="3:9" x14ac:dyDescent="0.3">
      <c r="C18">
        <v>15</v>
      </c>
      <c r="D18">
        <v>12.276252753884</v>
      </c>
      <c r="E18">
        <v>170</v>
      </c>
      <c r="F18">
        <f t="shared" si="4"/>
        <v>2086.9629681602801</v>
      </c>
      <c r="H18">
        <f t="shared" si="5"/>
        <v>15</v>
      </c>
      <c r="I18">
        <f t="shared" si="6"/>
        <v>170</v>
      </c>
    </row>
    <row r="19" spans="3:9" x14ac:dyDescent="0.3">
      <c r="C19">
        <v>20</v>
      </c>
      <c r="D19">
        <v>17.677827747119998</v>
      </c>
      <c r="E19">
        <v>150</v>
      </c>
      <c r="F19">
        <f t="shared" si="4"/>
        <v>2651.674162068</v>
      </c>
      <c r="H19">
        <f t="shared" si="5"/>
        <v>20</v>
      </c>
      <c r="I19">
        <f t="shared" si="6"/>
        <v>150</v>
      </c>
    </row>
    <row r="20" spans="3:9" x14ac:dyDescent="0.3">
      <c r="C20">
        <v>25</v>
      </c>
      <c r="D20">
        <v>22.477763262726999</v>
      </c>
      <c r="E20">
        <v>166</v>
      </c>
      <c r="F20">
        <f t="shared" si="4"/>
        <v>3731.3087016126819</v>
      </c>
      <c r="H20">
        <f t="shared" si="5"/>
        <v>25</v>
      </c>
      <c r="I20">
        <f t="shared" si="6"/>
        <v>166</v>
      </c>
    </row>
    <row r="21" spans="3:9" x14ac:dyDescent="0.3">
      <c r="C21">
        <v>30</v>
      </c>
      <c r="D21">
        <v>27.457985681090999</v>
      </c>
      <c r="E21">
        <v>90</v>
      </c>
      <c r="F21">
        <f t="shared" si="4"/>
        <v>2471.2187112981901</v>
      </c>
      <c r="H21">
        <f t="shared" si="5"/>
        <v>30</v>
      </c>
      <c r="I21">
        <f t="shared" si="6"/>
        <v>90</v>
      </c>
    </row>
    <row r="22" spans="3:9" x14ac:dyDescent="0.3">
      <c r="C22">
        <v>35</v>
      </c>
      <c r="D22">
        <v>32.912807240913999</v>
      </c>
      <c r="E22">
        <v>81</v>
      </c>
      <c r="F22">
        <f t="shared" si="4"/>
        <v>2665.9373865140337</v>
      </c>
      <c r="H22">
        <f t="shared" si="5"/>
        <v>35</v>
      </c>
      <c r="I22">
        <f t="shared" si="6"/>
        <v>81</v>
      </c>
    </row>
    <row r="23" spans="3:9" x14ac:dyDescent="0.3">
      <c r="C23">
        <v>40</v>
      </c>
      <c r="D23">
        <v>37.200339052315002</v>
      </c>
      <c r="E23">
        <v>62</v>
      </c>
      <c r="F23">
        <f t="shared" si="4"/>
        <v>2306.42102124353</v>
      </c>
      <c r="H23">
        <f t="shared" si="5"/>
        <v>40</v>
      </c>
      <c r="I23">
        <f t="shared" si="6"/>
        <v>62</v>
      </c>
    </row>
    <row r="24" spans="3:9" x14ac:dyDescent="0.3">
      <c r="C24">
        <v>45</v>
      </c>
      <c r="D24">
        <v>43.589404737098</v>
      </c>
      <c r="E24">
        <v>43</v>
      </c>
      <c r="F24">
        <f t="shared" si="4"/>
        <v>1874.3444036952139</v>
      </c>
      <c r="H24">
        <f t="shared" si="5"/>
        <v>45</v>
      </c>
      <c r="I24">
        <f t="shared" si="6"/>
        <v>43</v>
      </c>
    </row>
    <row r="25" spans="3:9" x14ac:dyDescent="0.3">
      <c r="C25">
        <v>50</v>
      </c>
      <c r="D25">
        <v>47.071170330403</v>
      </c>
      <c r="E25">
        <v>35</v>
      </c>
      <c r="F25">
        <f t="shared" si="4"/>
        <v>1647.490961564105</v>
      </c>
      <c r="H25">
        <f t="shared" si="5"/>
        <v>50</v>
      </c>
      <c r="I25">
        <f t="shared" si="6"/>
        <v>35</v>
      </c>
    </row>
    <row r="26" spans="3:9" x14ac:dyDescent="0.3">
      <c r="C26">
        <v>55</v>
      </c>
      <c r="D26">
        <v>53.045305137374001</v>
      </c>
      <c r="E26">
        <v>22</v>
      </c>
      <c r="F26">
        <f t="shared" si="4"/>
        <v>1166.9967130222281</v>
      </c>
      <c r="H26">
        <f t="shared" si="5"/>
        <v>55</v>
      </c>
      <c r="I26">
        <f t="shared" si="6"/>
        <v>22</v>
      </c>
    </row>
    <row r="27" spans="3:9" x14ac:dyDescent="0.3">
      <c r="C27">
        <v>60</v>
      </c>
      <c r="D27">
        <v>57.570779548055</v>
      </c>
      <c r="E27">
        <v>49</v>
      </c>
      <c r="F27">
        <f t="shared" si="4"/>
        <v>2820.9681978546951</v>
      </c>
      <c r="H27">
        <f t="shared" si="5"/>
        <v>60</v>
      </c>
      <c r="I27">
        <f t="shared" si="6"/>
        <v>49</v>
      </c>
    </row>
    <row r="28" spans="3:9" x14ac:dyDescent="0.3">
      <c r="C28">
        <v>65</v>
      </c>
      <c r="D28">
        <v>62.402565695996998</v>
      </c>
      <c r="E28">
        <v>35</v>
      </c>
      <c r="F28">
        <f t="shared" si="4"/>
        <v>2184.0897993598951</v>
      </c>
      <c r="H28">
        <f t="shared" si="5"/>
        <v>65</v>
      </c>
      <c r="I28">
        <f t="shared" si="6"/>
        <v>35</v>
      </c>
    </row>
    <row r="29" spans="3:9" x14ac:dyDescent="0.3">
      <c r="C29">
        <v>70</v>
      </c>
      <c r="D29">
        <v>67.897176327546006</v>
      </c>
      <c r="E29">
        <v>13</v>
      </c>
      <c r="F29">
        <f t="shared" si="4"/>
        <v>882.66329225809807</v>
      </c>
      <c r="H29">
        <f t="shared" si="5"/>
        <v>70</v>
      </c>
      <c r="I29">
        <f t="shared" si="6"/>
        <v>13</v>
      </c>
    </row>
    <row r="30" spans="3:9" x14ac:dyDescent="0.3">
      <c r="C30">
        <v>75</v>
      </c>
      <c r="D30">
        <v>72.573135659192005</v>
      </c>
      <c r="E30">
        <v>27</v>
      </c>
      <c r="F30">
        <f t="shared" si="4"/>
        <v>1959.4746627981842</v>
      </c>
      <c r="H30">
        <f t="shared" si="5"/>
        <v>75</v>
      </c>
      <c r="I30">
        <f t="shared" si="6"/>
        <v>27</v>
      </c>
    </row>
    <row r="31" spans="3:9" x14ac:dyDescent="0.3">
      <c r="C31">
        <v>80</v>
      </c>
      <c r="D31">
        <v>78.539762684655997</v>
      </c>
      <c r="E31">
        <v>26</v>
      </c>
      <c r="F31">
        <f t="shared" si="4"/>
        <v>2042.0338298010558</v>
      </c>
      <c r="H31">
        <f t="shared" si="5"/>
        <v>80</v>
      </c>
      <c r="I31">
        <f t="shared" si="6"/>
        <v>26</v>
      </c>
    </row>
    <row r="32" spans="3:9" x14ac:dyDescent="0.3">
      <c r="C32">
        <v>85</v>
      </c>
      <c r="D32">
        <v>81.722958361886995</v>
      </c>
      <c r="E32">
        <v>13</v>
      </c>
      <c r="F32">
        <f t="shared" si="4"/>
        <v>1062.3984587045309</v>
      </c>
      <c r="H32">
        <f t="shared" si="5"/>
        <v>85</v>
      </c>
      <c r="I32">
        <f t="shared" si="6"/>
        <v>13</v>
      </c>
    </row>
    <row r="33" spans="3:16" x14ac:dyDescent="0.3">
      <c r="C33">
        <v>90</v>
      </c>
      <c r="D33">
        <v>87.186588325548996</v>
      </c>
      <c r="E33">
        <v>32</v>
      </c>
      <c r="F33">
        <f t="shared" si="4"/>
        <v>2789.9708264175679</v>
      </c>
      <c r="H33">
        <f t="shared" si="5"/>
        <v>90</v>
      </c>
      <c r="I33">
        <f t="shared" si="6"/>
        <v>32</v>
      </c>
    </row>
    <row r="34" spans="3:16" x14ac:dyDescent="0.3">
      <c r="C34">
        <v>95</v>
      </c>
      <c r="D34">
        <v>92.627453026477994</v>
      </c>
      <c r="E34">
        <v>27</v>
      </c>
      <c r="F34">
        <f t="shared" si="4"/>
        <v>2500.9412317149058</v>
      </c>
      <c r="H34">
        <f t="shared" si="5"/>
        <v>95</v>
      </c>
      <c r="I34">
        <f t="shared" si="6"/>
        <v>27</v>
      </c>
    </row>
    <row r="35" spans="3:16" x14ac:dyDescent="0.3">
      <c r="C35">
        <v>100</v>
      </c>
      <c r="D35">
        <v>98.115300955262995</v>
      </c>
      <c r="E35">
        <v>45</v>
      </c>
      <c r="F35">
        <f t="shared" si="4"/>
        <v>4415.1885429868344</v>
      </c>
      <c r="H35">
        <f t="shared" si="5"/>
        <v>100</v>
      </c>
      <c r="I35">
        <f t="shared" si="6"/>
        <v>45</v>
      </c>
    </row>
    <row r="36" spans="3:16" x14ac:dyDescent="0.3">
      <c r="C36">
        <v>105</v>
      </c>
      <c r="D36">
        <v>102.252380211716</v>
      </c>
      <c r="E36">
        <v>20</v>
      </c>
      <c r="F36">
        <f t="shared" si="4"/>
        <v>2045.04760423432</v>
      </c>
      <c r="H36">
        <f t="shared" si="5"/>
        <v>105</v>
      </c>
      <c r="I36">
        <f t="shared" si="6"/>
        <v>20</v>
      </c>
    </row>
    <row r="37" spans="3:16" x14ac:dyDescent="0.3">
      <c r="C37">
        <v>110</v>
      </c>
      <c r="D37">
        <v>107.088662074787</v>
      </c>
      <c r="E37">
        <v>6</v>
      </c>
      <c r="F37">
        <f t="shared" si="4"/>
        <v>642.53197244872194</v>
      </c>
      <c r="H37">
        <f t="shared" si="5"/>
        <v>110</v>
      </c>
      <c r="I37">
        <f t="shared" si="6"/>
        <v>6</v>
      </c>
    </row>
    <row r="38" spans="3:16" x14ac:dyDescent="0.3">
      <c r="C38">
        <v>115</v>
      </c>
      <c r="D38">
        <v>112.670991792146</v>
      </c>
      <c r="E38">
        <v>33</v>
      </c>
      <c r="F38">
        <f t="shared" si="4"/>
        <v>3718.1427291408181</v>
      </c>
      <c r="H38">
        <f t="shared" si="5"/>
        <v>115</v>
      </c>
      <c r="I38">
        <f t="shared" si="6"/>
        <v>33</v>
      </c>
      <c r="O38" t="s">
        <v>16</v>
      </c>
      <c r="P38">
        <f>F57/E57</f>
        <v>26.283990272659672</v>
      </c>
    </row>
    <row r="39" spans="3:16" x14ac:dyDescent="0.3">
      <c r="C39">
        <v>120</v>
      </c>
      <c r="D39">
        <v>116.51741481301499</v>
      </c>
      <c r="E39">
        <v>18</v>
      </c>
      <c r="F39">
        <f t="shared" si="4"/>
        <v>2097.3134666342698</v>
      </c>
      <c r="H39">
        <f t="shared" si="5"/>
        <v>120</v>
      </c>
      <c r="I39">
        <f t="shared" si="6"/>
        <v>18</v>
      </c>
    </row>
    <row r="40" spans="3:16" x14ac:dyDescent="0.3">
      <c r="C40">
        <v>125</v>
      </c>
      <c r="D40">
        <v>121.956004198572</v>
      </c>
      <c r="E40">
        <v>19</v>
      </c>
      <c r="F40">
        <f t="shared" si="4"/>
        <v>2317.1640797728683</v>
      </c>
      <c r="H40">
        <f t="shared" si="5"/>
        <v>125</v>
      </c>
      <c r="I40">
        <f t="shared" si="6"/>
        <v>19</v>
      </c>
    </row>
    <row r="41" spans="3:16" x14ac:dyDescent="0.3">
      <c r="C41">
        <v>130</v>
      </c>
      <c r="D41">
        <v>127.696391412251</v>
      </c>
      <c r="E41">
        <v>15</v>
      </c>
      <c r="F41">
        <f t="shared" si="4"/>
        <v>1915.4458711837651</v>
      </c>
      <c r="H41">
        <f t="shared" si="5"/>
        <v>130</v>
      </c>
      <c r="I41">
        <f t="shared" si="6"/>
        <v>15</v>
      </c>
    </row>
    <row r="42" spans="3:16" x14ac:dyDescent="0.3">
      <c r="C42">
        <v>135</v>
      </c>
      <c r="D42">
        <v>132.977473420314</v>
      </c>
      <c r="E42">
        <v>12</v>
      </c>
      <c r="F42">
        <f t="shared" si="4"/>
        <v>1595.7296810437679</v>
      </c>
      <c r="H42">
        <f t="shared" si="5"/>
        <v>135</v>
      </c>
      <c r="I42">
        <f t="shared" si="6"/>
        <v>12</v>
      </c>
    </row>
    <row r="43" spans="3:16" x14ac:dyDescent="0.3">
      <c r="C43">
        <v>140</v>
      </c>
      <c r="D43">
        <v>136.62889620628999</v>
      </c>
      <c r="E43">
        <v>22</v>
      </c>
      <c r="F43">
        <f t="shared" si="4"/>
        <v>3005.83571653838</v>
      </c>
      <c r="H43">
        <f t="shared" si="5"/>
        <v>140</v>
      </c>
      <c r="I43">
        <f t="shared" si="6"/>
        <v>22</v>
      </c>
    </row>
    <row r="44" spans="3:16" x14ac:dyDescent="0.3">
      <c r="C44">
        <v>145</v>
      </c>
      <c r="D44">
        <v>142.881980764346</v>
      </c>
      <c r="E44">
        <v>3</v>
      </c>
      <c r="F44">
        <f t="shared" si="4"/>
        <v>428.64594229303799</v>
      </c>
      <c r="H44">
        <f t="shared" si="5"/>
        <v>145</v>
      </c>
      <c r="I44">
        <f t="shared" si="6"/>
        <v>3</v>
      </c>
    </row>
    <row r="45" spans="3:16" x14ac:dyDescent="0.3">
      <c r="C45">
        <v>150</v>
      </c>
      <c r="D45">
        <v>147.33252898450201</v>
      </c>
      <c r="E45">
        <v>6</v>
      </c>
      <c r="F45">
        <f t="shared" si="4"/>
        <v>883.99517390701203</v>
      </c>
      <c r="H45">
        <f t="shared" si="5"/>
        <v>150</v>
      </c>
      <c r="I45">
        <f t="shared" si="6"/>
        <v>6</v>
      </c>
    </row>
    <row r="46" spans="3:16" x14ac:dyDescent="0.3">
      <c r="C46">
        <v>155</v>
      </c>
      <c r="D46">
        <v>153.374720598392</v>
      </c>
      <c r="E46">
        <v>14</v>
      </c>
      <c r="F46">
        <f t="shared" si="4"/>
        <v>2147.2460883774879</v>
      </c>
      <c r="H46">
        <f t="shared" si="5"/>
        <v>155</v>
      </c>
      <c r="I46">
        <f t="shared" si="6"/>
        <v>14</v>
      </c>
    </row>
    <row r="47" spans="3:16" x14ac:dyDescent="0.3">
      <c r="C47">
        <v>160</v>
      </c>
      <c r="D47">
        <v>157.841506019544</v>
      </c>
      <c r="E47">
        <v>9</v>
      </c>
      <c r="F47">
        <f t="shared" si="4"/>
        <v>1420.5735541758959</v>
      </c>
      <c r="H47">
        <f t="shared" si="5"/>
        <v>160</v>
      </c>
      <c r="I47">
        <f t="shared" si="6"/>
        <v>9</v>
      </c>
    </row>
    <row r="48" spans="3:16" x14ac:dyDescent="0.3">
      <c r="C48">
        <v>165</v>
      </c>
      <c r="D48">
        <v>163.44822116814299</v>
      </c>
      <c r="E48">
        <v>28</v>
      </c>
      <c r="F48">
        <f t="shared" si="4"/>
        <v>4576.550192708004</v>
      </c>
      <c r="H48">
        <f t="shared" si="5"/>
        <v>165</v>
      </c>
      <c r="I48">
        <f t="shared" si="6"/>
        <v>28</v>
      </c>
    </row>
    <row r="49" spans="3:9" x14ac:dyDescent="0.3">
      <c r="C49">
        <v>170</v>
      </c>
      <c r="D49">
        <v>167.07167899739699</v>
      </c>
      <c r="E49">
        <v>5</v>
      </c>
      <c r="F49">
        <f t="shared" si="4"/>
        <v>835.35839498698488</v>
      </c>
      <c r="H49">
        <f t="shared" si="5"/>
        <v>170</v>
      </c>
      <c r="I49">
        <f t="shared" si="6"/>
        <v>5</v>
      </c>
    </row>
    <row r="50" spans="3:9" x14ac:dyDescent="0.3">
      <c r="C50">
        <v>175</v>
      </c>
      <c r="D50">
        <v>173.738733601669</v>
      </c>
      <c r="E50">
        <v>20</v>
      </c>
      <c r="F50">
        <f t="shared" si="4"/>
        <v>3474.7746720333798</v>
      </c>
      <c r="H50">
        <f t="shared" si="5"/>
        <v>175</v>
      </c>
      <c r="I50">
        <f t="shared" si="6"/>
        <v>20</v>
      </c>
    </row>
    <row r="51" spans="3:9" x14ac:dyDescent="0.3">
      <c r="C51">
        <v>180</v>
      </c>
      <c r="D51">
        <v>177.676671286388</v>
      </c>
      <c r="E51">
        <v>27</v>
      </c>
      <c r="F51">
        <f t="shared" si="4"/>
        <v>4797.2701247324758</v>
      </c>
      <c r="H51">
        <f t="shared" si="5"/>
        <v>180</v>
      </c>
      <c r="I51">
        <f t="shared" si="6"/>
        <v>27</v>
      </c>
    </row>
    <row r="52" spans="3:9" x14ac:dyDescent="0.3">
      <c r="C52">
        <v>185</v>
      </c>
      <c r="D52">
        <v>181.155549270243</v>
      </c>
      <c r="E52">
        <v>25</v>
      </c>
      <c r="F52">
        <f t="shared" si="4"/>
        <v>4528.8887317560748</v>
      </c>
      <c r="H52">
        <f t="shared" si="5"/>
        <v>185</v>
      </c>
      <c r="I52">
        <f t="shared" si="6"/>
        <v>25</v>
      </c>
    </row>
    <row r="53" spans="3:9" x14ac:dyDescent="0.3">
      <c r="C53">
        <v>190</v>
      </c>
      <c r="D53">
        <v>187.04508412607601</v>
      </c>
      <c r="E53">
        <v>16</v>
      </c>
      <c r="F53">
        <f t="shared" si="4"/>
        <v>2992.7213460172161</v>
      </c>
      <c r="H53">
        <f t="shared" ref="H53:H55" si="7">C53</f>
        <v>190</v>
      </c>
      <c r="I53">
        <f t="shared" ref="I53:I55" si="8">E53</f>
        <v>16</v>
      </c>
    </row>
    <row r="54" spans="3:9" x14ac:dyDescent="0.3">
      <c r="C54">
        <v>195</v>
      </c>
      <c r="D54">
        <v>192.76952665129201</v>
      </c>
      <c r="E54">
        <v>14</v>
      </c>
      <c r="F54">
        <f t="shared" si="4"/>
        <v>2698.7733731180883</v>
      </c>
      <c r="H54">
        <f t="shared" si="7"/>
        <v>195</v>
      </c>
      <c r="I54">
        <f t="shared" si="8"/>
        <v>14</v>
      </c>
    </row>
    <row r="55" spans="3:9" x14ac:dyDescent="0.3">
      <c r="C55">
        <v>200</v>
      </c>
      <c r="D55">
        <v>197.39397110299001</v>
      </c>
      <c r="E55">
        <v>11</v>
      </c>
      <c r="F55">
        <f t="shared" si="4"/>
        <v>2171.3336821328903</v>
      </c>
      <c r="H55">
        <f t="shared" si="7"/>
        <v>200</v>
      </c>
      <c r="I55">
        <f t="shared" si="8"/>
        <v>11</v>
      </c>
    </row>
    <row r="57" spans="3:9" x14ac:dyDescent="0.3">
      <c r="D57" t="s">
        <v>19</v>
      </c>
      <c r="E57">
        <f>SUM(E16:E55)</f>
        <v>3671</v>
      </c>
      <c r="F57">
        <f>SUM(F16:F55)</f>
        <v>96488.528290933653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Seattle</vt:lpstr>
      <vt:lpstr>Sydney</vt:lpstr>
      <vt:lpstr>Melbourne</vt:lpstr>
      <vt:lpstr>Perth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Bandil</dc:creator>
  <cp:lastModifiedBy>Ayush Bandil</cp:lastModifiedBy>
  <dcterms:created xsi:type="dcterms:W3CDTF">2020-01-24T03:33:24Z</dcterms:created>
  <dcterms:modified xsi:type="dcterms:W3CDTF">2020-01-26T21:42:56Z</dcterms:modified>
</cp:coreProperties>
</file>